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14400" yWindow="-15" windowWidth="14445" windowHeight="11025" tabRatio="850" activeTab="15"/>
  </bookViews>
  <sheets>
    <sheet name="pg" sheetId="1" r:id="rId1"/>
    <sheet name="SOMMAIRE ENERGIE ET EAU" sheetId="17" r:id="rId2"/>
    <sheet name="1-2-3" sheetId="2" r:id="rId3"/>
    <sheet name="4" sheetId="3" r:id="rId4"/>
    <sheet name="5" sheetId="4" r:id="rId5"/>
    <sheet name="6" sheetId="5" r:id="rId6"/>
    <sheet name="7-7suite" sheetId="6" r:id="rId7"/>
    <sheet name="8-9" sheetId="7" r:id="rId8"/>
    <sheet name="10" sheetId="8" r:id="rId9"/>
    <sheet name="11-12" sheetId="9" r:id="rId10"/>
    <sheet name="13-14" sheetId="10" r:id="rId11"/>
    <sheet name="15-16" sheetId="11" r:id="rId12"/>
    <sheet name="17" sheetId="12" r:id="rId13"/>
    <sheet name="18" sheetId="13" r:id="rId14"/>
    <sheet name="19" sheetId="14" r:id="rId15"/>
    <sheet name="20-20suite" sheetId="18" r:id="rId16"/>
  </sheets>
  <externalReferences>
    <externalReference r:id="rId17"/>
  </externalReferences>
  <definedNames>
    <definedName name="_Key1" localSheetId="3">#REF!</definedName>
    <definedName name="_Key1">#REF!</definedName>
    <definedName name="_Order1">255</definedName>
    <definedName name="_Regression_Int" localSheetId="9">1</definedName>
    <definedName name="_Regression_Int" localSheetId="2">1</definedName>
    <definedName name="_Regression_Int" localSheetId="12">1</definedName>
    <definedName name="_Regression_Int" localSheetId="13">1</definedName>
    <definedName name="_Regression_Int" localSheetId="14">1</definedName>
    <definedName name="_Regression_Int" localSheetId="3">1</definedName>
    <definedName name="_Regression_Int" localSheetId="4">1</definedName>
    <definedName name="_Regression_Int">1</definedName>
    <definedName name="_Sort" localSheetId="3">#REF!</definedName>
    <definedName name="_Sort">#REF!</definedName>
    <definedName name="aq" localSheetId="3">#REF!</definedName>
    <definedName name="aq">#REF!</definedName>
    <definedName name="COMM1" localSheetId="15">'[1]1'!#REF!</definedName>
    <definedName name="COMM1" localSheetId="3">'[1]1'!#REF!</definedName>
    <definedName name="COMM1">'[1]1'!#REF!</definedName>
    <definedName name="COMM10">'[1]1'!$A$665</definedName>
    <definedName name="COMM10S1">'[1]1'!$A$723</definedName>
    <definedName name="COMM10S2">'[1]1'!$A$775</definedName>
    <definedName name="COMM10S3">'[1]1'!$A$829</definedName>
    <definedName name="COMM11">'[1]1'!$A$883</definedName>
    <definedName name="COMM12">'[1]1'!$A$934</definedName>
    <definedName name="COMM12S1">'[1]1'!$A$1002</definedName>
    <definedName name="COMM13">'[1]1'!$A$1076</definedName>
    <definedName name="COMM14" localSheetId="15">'[1]1'!#REF!</definedName>
    <definedName name="COMM14" localSheetId="3">'[1]1'!#REF!</definedName>
    <definedName name="COMM14">'[1]1'!#REF!</definedName>
    <definedName name="COMM2" localSheetId="15">'[1]1'!#REF!</definedName>
    <definedName name="COMM2" localSheetId="3">'[1]1'!#REF!</definedName>
    <definedName name="COMM2">'[1]1'!#REF!</definedName>
    <definedName name="COMM3">'[1]1'!$A$104</definedName>
    <definedName name="COMM3SUITE">'[1]1'!$A$168</definedName>
    <definedName name="COMM4">'[1]1'!$A$230</definedName>
    <definedName name="COMM5">'[1]1'!$A$315</definedName>
    <definedName name="COMM5SUITE">'[1]1'!$A$381</definedName>
    <definedName name="COMM6">'[1]1'!$A$443</definedName>
    <definedName name="COMM7" localSheetId="15">'[1]1'!#REF!</definedName>
    <definedName name="COMM7" localSheetId="3">'[1]1'!#REF!</definedName>
    <definedName name="COMM7">'[1]1'!#REF!</definedName>
    <definedName name="COMM8">'[1]1'!$A$1259</definedName>
    <definedName name="COMM9" localSheetId="15">'[1]1'!#REF!</definedName>
    <definedName name="COMM9" localSheetId="3">'[1]1'!#REF!</definedName>
    <definedName name="COMM9">'[1]1'!#REF!</definedName>
    <definedName name="Excel_BuiltIn_Print_Area" localSheetId="13">'18'!$A$1:$I$54</definedName>
    <definedName name="Excel_BuiltIn_Print_Area" localSheetId="14">'19'!$A$1:$I$84</definedName>
    <definedName name="Excel_BuiltIn_Print_Area" localSheetId="15">'20-20suite'!$A$1:$H$129</definedName>
    <definedName name="Excel_BuiltIn_Print_Area" localSheetId="3">#REF!</definedName>
    <definedName name="Excel_BuiltIn_Print_Area" localSheetId="6">'7-7suite'!$A$1:$E$121</definedName>
    <definedName name="Excel_BuiltIn_Print_Area">#REF!</definedName>
    <definedName name="Print_Area_MI" localSheetId="15">#REF!</definedName>
    <definedName name="Print_Area_MI" localSheetId="3">#REF!</definedName>
    <definedName name="Print_Area_MI">#REF!</definedName>
    <definedName name="rac" localSheetId="15">#REF!</definedName>
    <definedName name="rac" localSheetId="3">#REF!</definedName>
    <definedName name="rac">#REF!</definedName>
    <definedName name="_xlnm.Print_Area" localSheetId="13">'18'!$A$1:$I$54</definedName>
    <definedName name="_xlnm.Print_Area" localSheetId="14">'19'!$A$1:$I$88</definedName>
    <definedName name="_xlnm.Print_Area" localSheetId="15">'20-20suite'!$A$1:$F$129</definedName>
    <definedName name="_xlnm.Print_Area" localSheetId="4">'5'!$A$1:$E$74</definedName>
    <definedName name="_xlnm.Print_Area" localSheetId="5">'6'!$A$1:$E$59</definedName>
    <definedName name="_xlnm.Print_Area" localSheetId="6">'7-7suite'!$A$1:$E$121</definedName>
    <definedName name="Zone_impres_MI" localSheetId="15">#REF!</definedName>
    <definedName name="Zone_impres_MI" localSheetId="3">#REF!</definedName>
    <definedName name="Zone_impres_MI">#REF!</definedName>
  </definedNames>
  <calcPr calcId="15251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26" i="11"/>
  <c r="E116" i="18" l="1"/>
  <c r="C116"/>
  <c r="B116"/>
  <c r="E111"/>
  <c r="C111"/>
  <c r="B111"/>
  <c r="E106"/>
  <c r="C106"/>
  <c r="B106"/>
  <c r="E99"/>
  <c r="D99"/>
  <c r="C99"/>
  <c r="B99"/>
  <c r="E93"/>
  <c r="C93"/>
  <c r="B93"/>
  <c r="E84"/>
  <c r="D84"/>
  <c r="C84"/>
  <c r="B84"/>
  <c r="E76"/>
  <c r="D76"/>
  <c r="C76"/>
  <c r="B76"/>
  <c r="E50"/>
  <c r="D50"/>
  <c r="C50"/>
  <c r="B50"/>
  <c r="E42"/>
  <c r="D42"/>
  <c r="C42"/>
  <c r="B42"/>
  <c r="E32"/>
  <c r="D32"/>
  <c r="C32"/>
  <c r="B32"/>
  <c r="E23"/>
  <c r="D23"/>
  <c r="C23"/>
  <c r="B23"/>
  <c r="E14"/>
  <c r="D14"/>
  <c r="C14"/>
  <c r="B14"/>
  <c r="B119" l="1"/>
  <c r="C119"/>
  <c r="E119"/>
  <c r="C20" i="13"/>
  <c r="C18" i="12"/>
  <c r="D18"/>
  <c r="B14" i="2"/>
  <c r="C14"/>
  <c r="B8"/>
  <c r="C8"/>
  <c r="B109" i="6" l="1"/>
  <c r="B104"/>
  <c r="B99"/>
  <c r="B92"/>
  <c r="B86"/>
  <c r="B77"/>
  <c r="B67"/>
  <c r="B44"/>
  <c r="B36"/>
  <c r="B26"/>
  <c r="B17"/>
  <c r="B8"/>
  <c r="C8"/>
  <c r="B9" i="7"/>
  <c r="B14" s="1"/>
  <c r="B26" i="8"/>
  <c r="B15"/>
  <c r="B9"/>
  <c r="B45" i="5"/>
  <c r="B37"/>
  <c r="B32"/>
  <c r="B23"/>
  <c r="B10"/>
  <c r="C45"/>
  <c r="D45"/>
  <c r="B34" i="4"/>
  <c r="B9"/>
  <c r="B23" i="3"/>
  <c r="B37"/>
  <c r="B18"/>
  <c r="B11"/>
  <c r="D43" i="10"/>
  <c r="B43"/>
  <c r="B17" i="9"/>
  <c r="B12"/>
  <c r="B10"/>
  <c r="B9" i="5" l="1"/>
  <c r="B8" s="1"/>
  <c r="B53" s="1"/>
  <c r="B113" i="6"/>
  <c r="B32" i="8"/>
  <c r="B8" i="3"/>
  <c r="D20" i="13" l="1"/>
  <c r="E20"/>
  <c r="C17" i="9" l="1"/>
  <c r="C12"/>
  <c r="C10"/>
  <c r="C9" i="7"/>
  <c r="C14" s="1"/>
  <c r="C109" i="6"/>
  <c r="C104"/>
  <c r="C99"/>
  <c r="C92"/>
  <c r="C34" i="4" l="1"/>
  <c r="C9"/>
  <c r="C37" i="3"/>
  <c r="C23"/>
  <c r="C18"/>
  <c r="C11"/>
  <c r="C8" l="1"/>
  <c r="E18" i="12" l="1"/>
  <c r="C26" i="11"/>
  <c r="C26" i="8"/>
  <c r="C15"/>
  <c r="C9"/>
  <c r="C40" i="7"/>
  <c r="C86" i="6"/>
  <c r="C77"/>
  <c r="C67"/>
  <c r="C44"/>
  <c r="C26"/>
  <c r="C36"/>
  <c r="C17"/>
  <c r="C37" i="5"/>
  <c r="C32"/>
  <c r="C23"/>
  <c r="C10"/>
  <c r="C113" i="6" l="1"/>
  <c r="C32" i="8"/>
  <c r="C9" i="5"/>
  <c r="C8" s="1"/>
  <c r="C53" s="1"/>
  <c r="D9" i="4"/>
  <c r="D26" i="11" l="1"/>
  <c r="D12" i="9" l="1"/>
  <c r="D40" i="7"/>
  <c r="D9"/>
  <c r="D37" i="5" l="1"/>
  <c r="D32"/>
  <c r="D23"/>
  <c r="D10"/>
  <c r="D34" i="4"/>
  <c r="D9" i="5" l="1"/>
  <c r="D8" s="1"/>
  <c r="D53" s="1"/>
  <c r="D17" i="9"/>
  <c r="D10"/>
  <c r="D26" i="8"/>
  <c r="D15"/>
  <c r="D9"/>
  <c r="D14" i="7"/>
  <c r="D109" i="6"/>
  <c r="D104"/>
  <c r="D99"/>
  <c r="D92"/>
  <c r="D86"/>
  <c r="D77"/>
  <c r="D67"/>
  <c r="D44"/>
  <c r="D36"/>
  <c r="D26"/>
  <c r="D17"/>
  <c r="D8"/>
  <c r="D37" i="3"/>
  <c r="D23"/>
  <c r="D18"/>
  <c r="D11"/>
  <c r="D32" i="8" l="1"/>
  <c r="D113" i="6"/>
  <c r="D8" i="3"/>
  <c r="D14" i="2" l="1"/>
  <c r="D8"/>
</calcChain>
</file>

<file path=xl/sharedStrings.xml><?xml version="1.0" encoding="utf-8"?>
<sst xmlns="http://schemas.openxmlformats.org/spreadsheetml/2006/main" count="1637" uniqueCount="1208">
  <si>
    <t>الفصل الخامس</t>
  </si>
  <si>
    <t>الطاقة والماء</t>
  </si>
  <si>
    <t xml:space="preserve">CHAPITRE V </t>
  </si>
  <si>
    <t>ENERGIE ET EAU</t>
  </si>
  <si>
    <t xml:space="preserve"> Energie</t>
  </si>
  <si>
    <t>الطاقة</t>
  </si>
  <si>
    <t xml:space="preserve"> 5 - 1 Evolution de la balance énergétique</t>
  </si>
  <si>
    <t>5 - 1  تطور الميزان الطاقي</t>
  </si>
  <si>
    <t xml:space="preserve"> En milliers de T.E.P</t>
  </si>
  <si>
    <t>بألف طن مقابل بترول</t>
  </si>
  <si>
    <t xml:space="preserve"> Production </t>
  </si>
  <si>
    <t xml:space="preserve">الإنتاج </t>
  </si>
  <si>
    <t xml:space="preserve">   Electricité Hydraulique</t>
  </si>
  <si>
    <t xml:space="preserve">  الكهرباء من أصل مائي</t>
  </si>
  <si>
    <t xml:space="preserve">   Electricité Eolienne</t>
  </si>
  <si>
    <t xml:space="preserve">  الكهرباء من أصل ريحي</t>
  </si>
  <si>
    <t xml:space="preserve">   Electricité Solaire</t>
  </si>
  <si>
    <t xml:space="preserve">  الكهرباء من أصل شمسي</t>
  </si>
  <si>
    <t xml:space="preserve"> Consommation</t>
  </si>
  <si>
    <t xml:space="preserve">   Produits pétroliers </t>
  </si>
  <si>
    <t xml:space="preserve">  المنتوجات النفطية </t>
  </si>
  <si>
    <t xml:space="preserve">   Gaz naturel</t>
  </si>
  <si>
    <t xml:space="preserve">  الغاز الطبيعي </t>
  </si>
  <si>
    <t xml:space="preserve">  رصيد مبادلات الكهرباء</t>
  </si>
  <si>
    <t xml:space="preserve"> 5 -2 Evolution de la facture énergétique </t>
  </si>
  <si>
    <t>5 - 2 تطور الفاتورة الطاقية</t>
  </si>
  <si>
    <t xml:space="preserve"> En milliards de DH</t>
  </si>
  <si>
    <t>بمليار درهم</t>
  </si>
  <si>
    <t xml:space="preserve"> Total des importations</t>
  </si>
  <si>
    <t>مجموع الواردات</t>
  </si>
  <si>
    <t xml:space="preserve"> Total des exportations</t>
  </si>
  <si>
    <t>مجموع الصادرات</t>
  </si>
  <si>
    <t xml:space="preserve"> Facture énergétique nette </t>
  </si>
  <si>
    <t>الفاتورة الطاقية الصافية</t>
  </si>
  <si>
    <t xml:space="preserve"> 5 -3  Evolution de l'indice de la production </t>
  </si>
  <si>
    <t>Base 100 :  2015</t>
  </si>
  <si>
    <t>أساس 100 : 2015</t>
  </si>
  <si>
    <t xml:space="preserve"> Electricité </t>
  </si>
  <si>
    <t>الكهرباء</t>
  </si>
  <si>
    <t xml:space="preserve"> T.E.P : Tonne Equivalent Pétrole soit:</t>
  </si>
  <si>
    <t xml:space="preserve"> ط.م.ب  :طن مقابل بترول</t>
  </si>
  <si>
    <t>الكهرباء        :1  جيجا واط .ساعة  = 0.26  كيلو ط.م.ب</t>
  </si>
  <si>
    <t xml:space="preserve"> Charbon                 : 1 tonne        = 0,66 T.E.P</t>
  </si>
  <si>
    <t>الفحم     : طن واحد                      = 0.66 ط.م.ب</t>
  </si>
  <si>
    <t xml:space="preserve"> Produits pétroliers    : 1 tonne       =1 T.E.P</t>
  </si>
  <si>
    <t xml:space="preserve"> Energie </t>
  </si>
  <si>
    <t xml:space="preserve">الطاقة </t>
  </si>
  <si>
    <t xml:space="preserve"> 5 -4 Evolution de la puissance installée, de la production  </t>
  </si>
  <si>
    <t xml:space="preserve">5 - 4 تطور القدرة المنشأة، إنتاج  </t>
  </si>
  <si>
    <t xml:space="preserve">           d'électricité</t>
  </si>
  <si>
    <t xml:space="preserve">         الطاقة الكهربائية</t>
  </si>
  <si>
    <t xml:space="preserve"> Office National de l'Electricité </t>
  </si>
  <si>
    <t>المكتب الوطني للكهرباء</t>
  </si>
  <si>
    <r>
      <rPr>
        <b/>
        <sz val="10"/>
        <rFont val="Times New Roman"/>
        <family val="1"/>
      </rPr>
      <t xml:space="preserve"> Puissances installées </t>
    </r>
    <r>
      <rPr>
        <sz val="10"/>
        <rFont val="Times New Roman"/>
        <family val="1"/>
      </rPr>
      <t>(en Mega Watt)</t>
    </r>
  </si>
  <si>
    <r>
      <rPr>
        <b/>
        <sz val="11"/>
        <rFont val="Times New Roman"/>
        <family val="1"/>
      </rPr>
      <t>القدرات المنشأة</t>
    </r>
    <r>
      <rPr>
        <sz val="11"/>
        <rFont val="Times New Roman"/>
        <family val="1"/>
      </rPr>
      <t xml:space="preserve"> </t>
    </r>
    <r>
      <rPr>
        <sz val="10"/>
        <rFont val="Times New Roman"/>
        <family val="1"/>
      </rPr>
      <t>(بميكا واط )</t>
    </r>
  </si>
  <si>
    <t xml:space="preserve">    Hydraulique </t>
  </si>
  <si>
    <t xml:space="preserve">    المائية</t>
  </si>
  <si>
    <t xml:space="preserve">    Thermique </t>
  </si>
  <si>
    <t xml:space="preserve">    الحرارية</t>
  </si>
  <si>
    <t xml:space="preserve">        Charbon vapeur</t>
  </si>
  <si>
    <t xml:space="preserve">          فحم بخاري</t>
  </si>
  <si>
    <t xml:space="preserve">        Fuel vapeur</t>
  </si>
  <si>
    <t xml:space="preserve">          فيول بخاري</t>
  </si>
  <si>
    <t xml:space="preserve">        Turbines à gaz</t>
  </si>
  <si>
    <t xml:space="preserve">         عنفات غازية</t>
  </si>
  <si>
    <t xml:space="preserve">        Diesel</t>
  </si>
  <si>
    <t xml:space="preserve">          ديزل</t>
  </si>
  <si>
    <t xml:space="preserve">        Cycle combiné</t>
  </si>
  <si>
    <t xml:space="preserve">         دورة مزدوجة</t>
  </si>
  <si>
    <t xml:space="preserve">        Gasoil</t>
  </si>
  <si>
    <t xml:space="preserve">         غازوال</t>
  </si>
  <si>
    <t xml:space="preserve">     Eolien</t>
  </si>
  <si>
    <t xml:space="preserve">    الريحية</t>
  </si>
  <si>
    <t xml:space="preserve">       Eolien ONEE</t>
  </si>
  <si>
    <t xml:space="preserve">           ريحية م و ك م ص</t>
  </si>
  <si>
    <t xml:space="preserve">       Eolien des tiers</t>
  </si>
  <si>
    <t xml:space="preserve">           ريحية الغير</t>
  </si>
  <si>
    <t xml:space="preserve">       Eolien IPP</t>
  </si>
  <si>
    <t xml:space="preserve">           ريحية منتج الكهرباء المستقل</t>
  </si>
  <si>
    <t xml:space="preserve">       Eolien loi 13-09</t>
  </si>
  <si>
    <t xml:space="preserve">           ريحية في إطار القانون 13.09 </t>
  </si>
  <si>
    <t xml:space="preserve">      Solaire</t>
  </si>
  <si>
    <t xml:space="preserve">    الشمسية</t>
  </si>
  <si>
    <t xml:space="preserve">         Solaire ONEE</t>
  </si>
  <si>
    <t xml:space="preserve">          شمسية م و ك م ص</t>
  </si>
  <si>
    <t xml:space="preserve">         Solaire MASEN</t>
  </si>
  <si>
    <t xml:space="preserve">          شمسية مازن</t>
  </si>
  <si>
    <t xml:space="preserve"> Principaux  autoproducteurs </t>
  </si>
  <si>
    <t>المنتجين الذاتيين الرئيسين</t>
  </si>
  <si>
    <t xml:space="preserve">   Maroc Phosphore </t>
  </si>
  <si>
    <t xml:space="preserve">  شركة مغرب فوسفور </t>
  </si>
  <si>
    <t xml:space="preserve">   SAMIR</t>
  </si>
  <si>
    <t xml:space="preserve"> سامير </t>
  </si>
  <si>
    <t xml:space="preserve">   Cellulose du Maroc</t>
  </si>
  <si>
    <t xml:space="preserve"> سيليلوز المغرب</t>
  </si>
  <si>
    <t xml:space="preserve">   Lafarge Tétouan</t>
  </si>
  <si>
    <t xml:space="preserve"> لافارج تطوان</t>
  </si>
  <si>
    <t xml:space="preserve">   Indusaha</t>
  </si>
  <si>
    <t xml:space="preserve"> ايندوصاحا</t>
  </si>
  <si>
    <t xml:space="preserve">     Thermique (1) </t>
  </si>
  <si>
    <t xml:space="preserve">     Hydraulique </t>
  </si>
  <si>
    <t xml:space="preserve">     Eolien (2)</t>
  </si>
  <si>
    <t xml:space="preserve">     Solaire</t>
  </si>
  <si>
    <t xml:space="preserve"> Source :  Office National de l'Electricité et de l'Eau Potable.</t>
  </si>
  <si>
    <t>المصدر :  المكتب الوطني للكهرباء والماء الصالح للشرب.</t>
  </si>
  <si>
    <t xml:space="preserve"> 5 -5 Evolution de la production nette d'électricité           </t>
  </si>
  <si>
    <t xml:space="preserve">5 -5 تطور الإنتاج الصافي للكهرباء </t>
  </si>
  <si>
    <t xml:space="preserve">          de l'Office National de l'Electricité</t>
  </si>
  <si>
    <t xml:space="preserve">         للمكتب الوطني للكهرباء والماء </t>
  </si>
  <si>
    <t xml:space="preserve">          et de l'Eau Potable</t>
  </si>
  <si>
    <t xml:space="preserve">         الصالح للشرب</t>
  </si>
  <si>
    <t>En millions de Kilwatt-heure (Kwh)</t>
  </si>
  <si>
    <t>بمليون كيلواط ساعة (ك.و.س)</t>
  </si>
  <si>
    <t xml:space="preserve"> Usines hydrauliques </t>
  </si>
  <si>
    <t xml:space="preserve">المعامل المائية </t>
  </si>
  <si>
    <t xml:space="preserve">   Afourer </t>
  </si>
  <si>
    <t xml:space="preserve">  أفورار</t>
  </si>
  <si>
    <t xml:space="preserve">   STEP Afourer</t>
  </si>
  <si>
    <t xml:space="preserve">  محطة تنقيل الطاقة عن طريق الضخ  أفورار                                   </t>
  </si>
  <si>
    <t xml:space="preserve">   Al Massira </t>
  </si>
  <si>
    <t xml:space="preserve">  المسيرة</t>
  </si>
  <si>
    <t xml:space="preserve">   Al Wahda</t>
  </si>
  <si>
    <t xml:space="preserve">  الوحدة</t>
  </si>
  <si>
    <t xml:space="preserve">   Allal El Fassi</t>
  </si>
  <si>
    <t xml:space="preserve">  علال الفاسي</t>
  </si>
  <si>
    <t xml:space="preserve">   Bine El Ouidane </t>
  </si>
  <si>
    <t xml:space="preserve">  بين الويدان</t>
  </si>
  <si>
    <t xml:space="preserve">   Bou Areg </t>
  </si>
  <si>
    <t xml:space="preserve">  بوعرق</t>
  </si>
  <si>
    <t xml:space="preserve">   Daourat </t>
  </si>
  <si>
    <t xml:space="preserve">  الدورات</t>
  </si>
  <si>
    <t xml:space="preserve">   El Kansera </t>
  </si>
  <si>
    <t xml:space="preserve">  القنصرة</t>
  </si>
  <si>
    <t xml:space="preserve">   Hassan 1er</t>
  </si>
  <si>
    <t xml:space="preserve">  الحسن الأول</t>
  </si>
  <si>
    <t xml:space="preserve">   Idriss 1er </t>
  </si>
  <si>
    <t xml:space="preserve">  إدريس الأول</t>
  </si>
  <si>
    <t xml:space="preserve">   Imfout </t>
  </si>
  <si>
    <t xml:space="preserve">  إيمفوت</t>
  </si>
  <si>
    <t xml:space="preserve">   Lalla Takerkoust </t>
  </si>
  <si>
    <t xml:space="preserve">  للاتكركوست</t>
  </si>
  <si>
    <t xml:space="preserve">   Mansour Eddahbi </t>
  </si>
  <si>
    <t xml:space="preserve">  المنصور الذهبي</t>
  </si>
  <si>
    <t xml:space="preserve">   Mohammed El khamis </t>
  </si>
  <si>
    <t xml:space="preserve">  محمد الخامس</t>
  </si>
  <si>
    <t xml:space="preserve">   Moulay Youssef </t>
  </si>
  <si>
    <t xml:space="preserve">  مولاي يوسف</t>
  </si>
  <si>
    <t xml:space="preserve">   Oued El makhazine </t>
  </si>
  <si>
    <t xml:space="preserve">  وادي المخازن</t>
  </si>
  <si>
    <t xml:space="preserve">   Oued Lau</t>
  </si>
  <si>
    <t xml:space="preserve">  وادي لاو</t>
  </si>
  <si>
    <t xml:space="preserve">   Ahmed Al Hansali</t>
  </si>
  <si>
    <t xml:space="preserve">  أحمد الحنصالي</t>
  </si>
  <si>
    <t xml:space="preserve">   Ait Messaoud</t>
  </si>
  <si>
    <t xml:space="preserve">  أيت مسعود</t>
  </si>
  <si>
    <t xml:space="preserve">   El Borj</t>
  </si>
  <si>
    <t xml:space="preserve">  البرج</t>
  </si>
  <si>
    <t xml:space="preserve">   Tanafnit</t>
  </si>
  <si>
    <t xml:space="preserve">  تنافنيت</t>
  </si>
  <si>
    <t xml:space="preserve">   Autres usines</t>
  </si>
  <si>
    <t xml:space="preserve">  معامل أخرى</t>
  </si>
  <si>
    <t xml:space="preserve"> Centrales thermiques </t>
  </si>
  <si>
    <t>المحطات الحرارية</t>
  </si>
  <si>
    <t xml:space="preserve">   Agadir </t>
  </si>
  <si>
    <t xml:space="preserve"> -</t>
  </si>
  <si>
    <t xml:space="preserve">  أكادير</t>
  </si>
  <si>
    <t xml:space="preserve">   Jerada </t>
  </si>
  <si>
    <t xml:space="preserve">  جرادة </t>
  </si>
  <si>
    <t xml:space="preserve">   Kénitra </t>
  </si>
  <si>
    <t xml:space="preserve">  القنيطرة </t>
  </si>
  <si>
    <t xml:space="preserve">   Laâyoune </t>
  </si>
  <si>
    <t xml:space="preserve">  العيون</t>
  </si>
  <si>
    <t xml:space="preserve">   Mohammadia</t>
  </si>
  <si>
    <t xml:space="preserve">  المحمدية </t>
  </si>
  <si>
    <t xml:space="preserve">   Tan-Tan</t>
  </si>
  <si>
    <t xml:space="preserve">  طانطان</t>
  </si>
  <si>
    <t xml:space="preserve">   Tanger </t>
  </si>
  <si>
    <t xml:space="preserve">  طنجة</t>
  </si>
  <si>
    <t xml:space="preserve">   Tétouan </t>
  </si>
  <si>
    <t xml:space="preserve">  تطوان</t>
  </si>
  <si>
    <t xml:space="preserve">   Tit Mellil</t>
  </si>
  <si>
    <t xml:space="preserve">  تيط مليل</t>
  </si>
  <si>
    <t xml:space="preserve">   Es-Smara, Boujdour et Tarfaya</t>
  </si>
  <si>
    <t xml:space="preserve">   Ain Beni Mathar</t>
  </si>
  <si>
    <t xml:space="preserve">  عين بني مطهر</t>
  </si>
  <si>
    <t xml:space="preserve">   Usines autonomes (thermiques)</t>
  </si>
  <si>
    <r>
      <rPr>
        <sz val="11"/>
        <rFont val="Times New Roman"/>
        <family val="1"/>
      </rPr>
      <t xml:space="preserve">  معامل مستقلة </t>
    </r>
    <r>
      <rPr>
        <sz val="10"/>
        <rFont val="Times New Roman"/>
        <family val="1"/>
      </rPr>
      <t>(حرارية)</t>
    </r>
  </si>
  <si>
    <t xml:space="preserve"> Parc eolien O.N.E.E</t>
  </si>
  <si>
    <t>المحطة الريحية م. و. ك.م</t>
  </si>
  <si>
    <t xml:space="preserve"> Solaire O.N.E.E</t>
  </si>
  <si>
    <t xml:space="preserve">المحطات الشمسية م. و.ك.م.ص.ش </t>
  </si>
  <si>
    <t xml:space="preserve"> Total O.N.E.E</t>
  </si>
  <si>
    <t xml:space="preserve">مجموع المكتب الوطني للكهرباء والماء الصالح للشرب </t>
  </si>
  <si>
    <r>
      <rPr>
        <b/>
        <sz val="11"/>
        <rFont val="Times New Roman"/>
        <family val="1"/>
      </rPr>
      <t xml:space="preserve">إمدادات الغير </t>
    </r>
    <r>
      <rPr>
        <sz val="10"/>
        <rFont val="Times New Roman"/>
        <family val="1"/>
      </rPr>
      <t>(2)</t>
    </r>
  </si>
  <si>
    <t xml:space="preserve"> Auxiliaires centrales THT/HT pompés du réseau  </t>
  </si>
  <si>
    <t xml:space="preserve">استهلاك المحطات للجهد الجد عالي والعالي المضخة من  </t>
  </si>
  <si>
    <t xml:space="preserve">   + STEP absorbée par le pompage</t>
  </si>
  <si>
    <t xml:space="preserve"> الشبكة الوطنية + محطة تحويل الطاقة عبر الضخ</t>
  </si>
  <si>
    <t xml:space="preserve"> Energie nette appelée </t>
  </si>
  <si>
    <t xml:space="preserve">الطاقة الصافية المطلوبة </t>
  </si>
  <si>
    <t xml:space="preserve"> Eolien via réseau clients</t>
  </si>
  <si>
    <t>الإنتاج الريحي عبر شبكة الزبناء</t>
  </si>
  <si>
    <t xml:space="preserve"> Energie nette appelée +Eolien via réseau clients</t>
  </si>
  <si>
    <t>الطاقة الصافية المطلوبة بما في ذلك الريحية عبر شبكة الزبناء</t>
  </si>
  <si>
    <t>O.N.E.E. : Office National de l'Electricité et de l'Eau potable.</t>
  </si>
  <si>
    <t>STEP : Station de Transfèrt d'Energie par Ponpage.</t>
  </si>
  <si>
    <t>THT: Très Haute Tension    HT : Haut Tension</t>
  </si>
  <si>
    <t xml:space="preserve"> (2) Il s'agit des apports de Maroc phosphore, et du  Maroc chimie et d'autres sociétés</t>
  </si>
  <si>
    <t>(2)  يتعلق الأمر بإمدادات مغرب فوسفور ومغرب كيمياء وشركات أخرى</t>
  </si>
  <si>
    <t xml:space="preserve">     et le solde des échanges avec l'Algérie et l'Espagne</t>
  </si>
  <si>
    <t>5 -6 Consommation d'énergie électrique</t>
  </si>
  <si>
    <t xml:space="preserve">5 -6  استهلاك الطاقة الكهربائية </t>
  </si>
  <si>
    <t xml:space="preserve">         selon les branches d'activité économique </t>
  </si>
  <si>
    <t>En millions de Kwh</t>
  </si>
  <si>
    <t>بمليون ك.و.س</t>
  </si>
  <si>
    <t>Ventes aux clients directs de l'O.N.E.E.</t>
  </si>
  <si>
    <t>Haute et Moyenne tension</t>
  </si>
  <si>
    <t>الضغط العالي والمتوسط</t>
  </si>
  <si>
    <t xml:space="preserve">  Industrie</t>
  </si>
  <si>
    <t xml:space="preserve">  الصـنـاعـة</t>
  </si>
  <si>
    <t xml:space="preserve">     Transformation</t>
  </si>
  <si>
    <t xml:space="preserve">    التحويل</t>
  </si>
  <si>
    <t xml:space="preserve">     Bâtiment</t>
  </si>
  <si>
    <t xml:space="preserve">    الأشغال العمومية</t>
  </si>
  <si>
    <t xml:space="preserve">     Chimie</t>
  </si>
  <si>
    <t xml:space="preserve">    الكيمياء</t>
  </si>
  <si>
    <t xml:space="preserve">     Construction</t>
  </si>
  <si>
    <t xml:space="preserve">    البناء</t>
  </si>
  <si>
    <t xml:space="preserve">     Agroalimentaire</t>
  </si>
  <si>
    <t xml:space="preserve">    الفلاحة الغذائية</t>
  </si>
  <si>
    <t xml:space="preserve">     Bois et Papier</t>
  </si>
  <si>
    <t xml:space="preserve">    الخشب والورق</t>
  </si>
  <si>
    <t xml:space="preserve">     Textile</t>
  </si>
  <si>
    <t xml:space="preserve">    النسيج</t>
  </si>
  <si>
    <t xml:space="preserve">     Mines</t>
  </si>
  <si>
    <t xml:space="preserve">    المعادن</t>
  </si>
  <si>
    <t xml:space="preserve">     Electricité et Eau</t>
  </si>
  <si>
    <t xml:space="preserve">    الكهرباء والماء</t>
  </si>
  <si>
    <t xml:space="preserve">     Autres industries</t>
  </si>
  <si>
    <t xml:space="preserve">     Production</t>
  </si>
  <si>
    <t xml:space="preserve">    الإنتاج</t>
  </si>
  <si>
    <t xml:space="preserve">     Combustible</t>
  </si>
  <si>
    <t xml:space="preserve">    المحروقـات</t>
  </si>
  <si>
    <t xml:space="preserve">  Tertiaire</t>
  </si>
  <si>
    <t xml:space="preserve">  القطاع الثـلاثـي</t>
  </si>
  <si>
    <t xml:space="preserve">     Immobilier</t>
  </si>
  <si>
    <t xml:space="preserve">    العقـار</t>
  </si>
  <si>
    <t xml:space="preserve">     Commerce</t>
  </si>
  <si>
    <t xml:space="preserve">    التجارة</t>
  </si>
  <si>
    <t xml:space="preserve">     Transport</t>
  </si>
  <si>
    <t xml:space="preserve">    النـقل</t>
  </si>
  <si>
    <t xml:space="preserve">     Enseignement</t>
  </si>
  <si>
    <t xml:space="preserve">    التعليم</t>
  </si>
  <si>
    <t xml:space="preserve">     Hôtellerie</t>
  </si>
  <si>
    <t xml:space="preserve">    الفنادق</t>
  </si>
  <si>
    <t xml:space="preserve">     Autres services</t>
  </si>
  <si>
    <t xml:space="preserve">    خدمـات أخـرى</t>
  </si>
  <si>
    <t xml:space="preserve">     Santé et Hygiène</t>
  </si>
  <si>
    <t xml:space="preserve">    الصحة والوقاية</t>
  </si>
  <si>
    <t xml:space="preserve">     Télécommunication</t>
  </si>
  <si>
    <t xml:space="preserve">    المواصلات السلكية</t>
  </si>
  <si>
    <t xml:space="preserve">  Agriculture</t>
  </si>
  <si>
    <t xml:space="preserve">  الفـلاحـة</t>
  </si>
  <si>
    <t xml:space="preserve">     Elevage</t>
  </si>
  <si>
    <t xml:space="preserve">    تربية الماشية</t>
  </si>
  <si>
    <t xml:space="preserve">     Culture</t>
  </si>
  <si>
    <t xml:space="preserve">    الزراعـة</t>
  </si>
  <si>
    <t xml:space="preserve">     Activité annexe agriculture</t>
  </si>
  <si>
    <t xml:space="preserve">    أنشطة متعلقة بالفلاحة</t>
  </si>
  <si>
    <t xml:space="preserve">     Pêche</t>
  </si>
  <si>
    <t xml:space="preserve">    الصيد</t>
  </si>
  <si>
    <t xml:space="preserve">  Administratif</t>
  </si>
  <si>
    <t xml:space="preserve">  الإدارة</t>
  </si>
  <si>
    <t xml:space="preserve">      Enseignement</t>
  </si>
  <si>
    <t xml:space="preserve">      Autres services</t>
  </si>
  <si>
    <t xml:space="preserve">      Santé et Hygiène</t>
  </si>
  <si>
    <t xml:space="preserve">      Sûreté</t>
  </si>
  <si>
    <t xml:space="preserve">    الأمـن</t>
  </si>
  <si>
    <t xml:space="preserve">      Collectivités Locales</t>
  </si>
  <si>
    <t xml:space="preserve">      Ministères</t>
  </si>
  <si>
    <t xml:space="preserve">    الوزارات</t>
  </si>
  <si>
    <t xml:space="preserve">  Autres secteurs</t>
  </si>
  <si>
    <t>Basse Tension</t>
  </si>
  <si>
    <t xml:space="preserve">     Ménages</t>
  </si>
  <si>
    <t xml:space="preserve">  إنارة المنازل</t>
  </si>
  <si>
    <t xml:space="preserve">     Eclairage Patenté</t>
  </si>
  <si>
    <t xml:space="preserve">  إنارة خاضعة للضريبة</t>
  </si>
  <si>
    <t xml:space="preserve">     Eclairage Administratif</t>
  </si>
  <si>
    <t xml:space="preserve">  إنارة إدارية</t>
  </si>
  <si>
    <t xml:space="preserve">     Eclairage Public</t>
  </si>
  <si>
    <t xml:space="preserve">  إنارة عمومية</t>
  </si>
  <si>
    <t xml:space="preserve">     Force Motrice Industrielle</t>
  </si>
  <si>
    <t xml:space="preserve">  قوة محركة صناعية</t>
  </si>
  <si>
    <t xml:space="preserve">     Force Motrice Agricole</t>
  </si>
  <si>
    <t xml:space="preserve">  قوة محركة فلاحية</t>
  </si>
  <si>
    <t xml:space="preserve"> Ventes Totales aux distributeurs</t>
  </si>
  <si>
    <t>مجموع المبيعات للموزعين</t>
  </si>
  <si>
    <t xml:space="preserve"> Total de la consommation</t>
  </si>
  <si>
    <t xml:space="preserve">  5 -7 Ventes d'électricité selon </t>
  </si>
  <si>
    <r>
      <rPr>
        <b/>
        <sz val="14"/>
        <rFont val="Times New Roman"/>
        <family val="1"/>
      </rPr>
      <t xml:space="preserve">5 -7 </t>
    </r>
    <r>
      <rPr>
        <b/>
        <sz val="16"/>
        <rFont val="Times New Roman"/>
        <family val="1"/>
      </rPr>
      <t xml:space="preserve">مبيعات الطاقة الكهربائية </t>
    </r>
  </si>
  <si>
    <r>
      <rPr>
        <sz val="10"/>
        <rFont val="Times New Roman"/>
        <family val="1"/>
      </rPr>
      <t xml:space="preserve">              </t>
    </r>
    <r>
      <rPr>
        <b/>
        <sz val="14"/>
        <rFont val="Times New Roman"/>
        <family val="1"/>
      </rPr>
      <t xml:space="preserve"> les provinces et préfectures</t>
    </r>
  </si>
  <si>
    <t xml:space="preserve">         حسب الأقاليم والعمالات</t>
  </si>
  <si>
    <t>Tanger - Tétouan - Al Hoceima</t>
  </si>
  <si>
    <t>طنجة ــ تطوان- الحسيمة</t>
  </si>
  <si>
    <t xml:space="preserve">Al Hoceima </t>
  </si>
  <si>
    <t xml:space="preserve">  الحسيمة</t>
  </si>
  <si>
    <t>Chefchaouen</t>
  </si>
  <si>
    <t xml:space="preserve">  شفشاون</t>
  </si>
  <si>
    <t>Larache</t>
  </si>
  <si>
    <t xml:space="preserve">  العرائش</t>
  </si>
  <si>
    <t>Tanger-Assilah</t>
  </si>
  <si>
    <t>Tétouan</t>
  </si>
  <si>
    <t>L'Oriental</t>
  </si>
  <si>
    <t>الشرق</t>
  </si>
  <si>
    <t xml:space="preserve">Figuig </t>
  </si>
  <si>
    <t xml:space="preserve">  فكيك</t>
  </si>
  <si>
    <t xml:space="preserve">Jerada </t>
  </si>
  <si>
    <t xml:space="preserve">  جرادة</t>
  </si>
  <si>
    <t xml:space="preserve">Nador </t>
  </si>
  <si>
    <t xml:space="preserve">Oujda-Angad </t>
  </si>
  <si>
    <t xml:space="preserve"> وجدة - أنجاد</t>
  </si>
  <si>
    <t>Fès - Meknès</t>
  </si>
  <si>
    <t>فاس ــ مكناس</t>
  </si>
  <si>
    <t>Meknès</t>
  </si>
  <si>
    <t xml:space="preserve">  مكناس </t>
  </si>
  <si>
    <t xml:space="preserve">Boulemane </t>
  </si>
  <si>
    <t xml:space="preserve">  بولمان</t>
  </si>
  <si>
    <t xml:space="preserve">El Hajeb </t>
  </si>
  <si>
    <t xml:space="preserve">  الحاجب</t>
  </si>
  <si>
    <t>Fès</t>
  </si>
  <si>
    <t xml:space="preserve">  فاس </t>
  </si>
  <si>
    <t xml:space="preserve">Ifrane </t>
  </si>
  <si>
    <t>Sefrou</t>
  </si>
  <si>
    <t xml:space="preserve">  صفرو</t>
  </si>
  <si>
    <t>Taounate</t>
  </si>
  <si>
    <t xml:space="preserve">  تاونات</t>
  </si>
  <si>
    <t>Taza</t>
  </si>
  <si>
    <t xml:space="preserve">  تازة</t>
  </si>
  <si>
    <t xml:space="preserve">Moulay Yacoub </t>
  </si>
  <si>
    <t xml:space="preserve">Rabat - Salé - Kénitra </t>
  </si>
  <si>
    <t>الرباط ــ سـلا ــ القنيطرة</t>
  </si>
  <si>
    <t xml:space="preserve">Kénitra </t>
  </si>
  <si>
    <t xml:space="preserve">  القنيطرة</t>
  </si>
  <si>
    <t xml:space="preserve">Khémisset </t>
  </si>
  <si>
    <t xml:space="preserve">  الخميسات</t>
  </si>
  <si>
    <t xml:space="preserve">Rabat </t>
  </si>
  <si>
    <t xml:space="preserve">  الرباط</t>
  </si>
  <si>
    <t>Salé</t>
  </si>
  <si>
    <t xml:space="preserve">   سـلا </t>
  </si>
  <si>
    <t xml:space="preserve">Sidi Kacem </t>
  </si>
  <si>
    <t xml:space="preserve">  سيدي قاسم</t>
  </si>
  <si>
    <t xml:space="preserve">Skhirate-Témara </t>
  </si>
  <si>
    <t xml:space="preserve">  الصخيرات ــ تمارة</t>
  </si>
  <si>
    <t xml:space="preserve">Béni  Mellal - Khénifra </t>
  </si>
  <si>
    <t xml:space="preserve">  بني ملال- خنيفرة</t>
  </si>
  <si>
    <t>Azilal</t>
  </si>
  <si>
    <t xml:space="preserve">  أزيلال</t>
  </si>
  <si>
    <t>Béni  Mellal</t>
  </si>
  <si>
    <t xml:space="preserve">  بني ملال</t>
  </si>
  <si>
    <t xml:space="preserve">Khénifra </t>
  </si>
  <si>
    <t xml:space="preserve">  خنيفرة</t>
  </si>
  <si>
    <t xml:space="preserve">Khouribga </t>
  </si>
  <si>
    <t xml:space="preserve">  خريبكة</t>
  </si>
  <si>
    <r>
      <rPr>
        <b/>
        <sz val="14"/>
        <rFont val="Times New Roman"/>
        <family val="1"/>
      </rPr>
      <t>5 - 7</t>
    </r>
    <r>
      <rPr>
        <b/>
        <sz val="16"/>
        <rFont val="Times New Roman"/>
        <family val="1"/>
      </rPr>
      <t xml:space="preserve"> مبيعات الطاقة الكهربائية </t>
    </r>
  </si>
  <si>
    <r>
      <rPr>
        <b/>
        <sz val="16"/>
        <rFont val="Times New Roman"/>
        <family val="1"/>
      </rPr>
      <t xml:space="preserve">         حسب الأقاليم والعمالات </t>
    </r>
    <r>
      <rPr>
        <sz val="10"/>
        <rFont val="Times New Roman"/>
        <family val="1"/>
      </rPr>
      <t>(تابع)</t>
    </r>
  </si>
  <si>
    <t>Casablanca- Settat</t>
  </si>
  <si>
    <t>الدارالبيضاء -سطات</t>
  </si>
  <si>
    <t xml:space="preserve">Benslimane </t>
  </si>
  <si>
    <t xml:space="preserve">  ابن سليمان</t>
  </si>
  <si>
    <t xml:space="preserve">Casablanca </t>
  </si>
  <si>
    <t xml:space="preserve">  الدارالبيضاء </t>
  </si>
  <si>
    <t>El Jadida</t>
  </si>
  <si>
    <t xml:space="preserve">  الجديدة</t>
  </si>
  <si>
    <t>Médiouna</t>
  </si>
  <si>
    <t xml:space="preserve">  مديونة</t>
  </si>
  <si>
    <t xml:space="preserve">Mohammadia </t>
  </si>
  <si>
    <t xml:space="preserve">  المحمدية</t>
  </si>
  <si>
    <t>Nouaceur</t>
  </si>
  <si>
    <t xml:space="preserve">  النواصر</t>
  </si>
  <si>
    <t xml:space="preserve">Settat </t>
  </si>
  <si>
    <t xml:space="preserve">  سطات</t>
  </si>
  <si>
    <t>Marrakech - Safi</t>
  </si>
  <si>
    <t>مراكش- أسفي</t>
  </si>
  <si>
    <t xml:space="preserve">Al Haouz </t>
  </si>
  <si>
    <t xml:space="preserve">  الحوز</t>
  </si>
  <si>
    <t xml:space="preserve">Chichaoua </t>
  </si>
  <si>
    <t xml:space="preserve">  شيشاوة</t>
  </si>
  <si>
    <t xml:space="preserve">El Kelâa des Sraghna </t>
  </si>
  <si>
    <t xml:space="preserve">  قلعة السراغنة</t>
  </si>
  <si>
    <t xml:space="preserve">Essaouira </t>
  </si>
  <si>
    <t xml:space="preserve">  الصويرة</t>
  </si>
  <si>
    <t>Marrakech</t>
  </si>
  <si>
    <t xml:space="preserve">  مراكش </t>
  </si>
  <si>
    <t>Safi</t>
  </si>
  <si>
    <t xml:space="preserve">  آسفي</t>
  </si>
  <si>
    <t>Drâa- Tafilalet</t>
  </si>
  <si>
    <t>درعة- تافيلالت</t>
  </si>
  <si>
    <t xml:space="preserve">Errachidia </t>
  </si>
  <si>
    <t xml:space="preserve">  الرشيدية</t>
  </si>
  <si>
    <t xml:space="preserve">Ouarzazate </t>
  </si>
  <si>
    <t xml:space="preserve">  ورزازات</t>
  </si>
  <si>
    <t>Zagora</t>
  </si>
  <si>
    <t xml:space="preserve">  زاكورة</t>
  </si>
  <si>
    <t xml:space="preserve">Souss - Massa </t>
  </si>
  <si>
    <t xml:space="preserve">سوس ــ ماسة </t>
  </si>
  <si>
    <t xml:space="preserve">Agadir-Ida-Ou-Tanane </t>
  </si>
  <si>
    <t xml:space="preserve">  أكاديرــ إداوتنان</t>
  </si>
  <si>
    <t xml:space="preserve">Chtouka-Aït Baha </t>
  </si>
  <si>
    <t xml:space="preserve">  اشتوكة ــ أيت باها</t>
  </si>
  <si>
    <t xml:space="preserve">Inezgane-Aït Melloul </t>
  </si>
  <si>
    <t xml:space="preserve">  إنزكان ــ أيت ملول</t>
  </si>
  <si>
    <t>Taroudannt</t>
  </si>
  <si>
    <t xml:space="preserve">  تارودانت</t>
  </si>
  <si>
    <t>Tata</t>
  </si>
  <si>
    <t xml:space="preserve">  طاطا</t>
  </si>
  <si>
    <t xml:space="preserve">Tiznit </t>
  </si>
  <si>
    <t xml:space="preserve">  تيزنيت</t>
  </si>
  <si>
    <t>Guelmim - Oued Noun</t>
  </si>
  <si>
    <t>كلميم- واد نون</t>
  </si>
  <si>
    <t>Assa-Zag</t>
  </si>
  <si>
    <t xml:space="preserve">  أسا ــ الزاك</t>
  </si>
  <si>
    <t>Guelmim</t>
  </si>
  <si>
    <t xml:space="preserve">  كلميم </t>
  </si>
  <si>
    <t>Tan-Tan</t>
  </si>
  <si>
    <t xml:space="preserve">  طان طان</t>
  </si>
  <si>
    <t>Laâyoune - Sakia El Hamra</t>
  </si>
  <si>
    <t>العيون ــ الساقية الحمراء</t>
  </si>
  <si>
    <t>Boujdour</t>
  </si>
  <si>
    <t xml:space="preserve">  بوجدور </t>
  </si>
  <si>
    <t>Es-Semara</t>
  </si>
  <si>
    <t xml:space="preserve">  السمارة</t>
  </si>
  <si>
    <t>Laâyoune</t>
  </si>
  <si>
    <t xml:space="preserve">  العيون </t>
  </si>
  <si>
    <t xml:space="preserve">Dakhla - Oued Ed-Dahab </t>
  </si>
  <si>
    <t xml:space="preserve"> الداخلة - وادي الذهب </t>
  </si>
  <si>
    <t>Oued Ed-Dahab</t>
  </si>
  <si>
    <t xml:space="preserve">  وادي الذهب </t>
  </si>
  <si>
    <t>Total</t>
  </si>
  <si>
    <t>المجموع</t>
  </si>
  <si>
    <t>en GWH</t>
  </si>
  <si>
    <t>بجيغاواط ساعة</t>
  </si>
  <si>
    <t xml:space="preserve">Distributeurs </t>
  </si>
  <si>
    <t>الموزعون</t>
  </si>
  <si>
    <t xml:space="preserve">Clients THT-HT </t>
  </si>
  <si>
    <t>زبناء الجهد المرتفع جدا والجهد المرتفع</t>
  </si>
  <si>
    <t>Distribution ONEE</t>
  </si>
  <si>
    <t>توزيع م و م ص ش</t>
  </si>
  <si>
    <t xml:space="preserve">    Clients MT </t>
  </si>
  <si>
    <t xml:space="preserve">     زبناء الجهد المتوسط</t>
  </si>
  <si>
    <t xml:space="preserve">    Clients BT </t>
  </si>
  <si>
    <t xml:space="preserve">     زبناء  الجهد المنخفض </t>
  </si>
  <si>
    <t>ليدك الدار البيضاء</t>
  </si>
  <si>
    <t>ريضال الرباط</t>
  </si>
  <si>
    <t>أمانديس طنجة</t>
  </si>
  <si>
    <t>راديما مراكش</t>
  </si>
  <si>
    <t>رديف فاس</t>
  </si>
  <si>
    <t>أمانديس تطوان</t>
  </si>
  <si>
    <t>راك قنيطرة</t>
  </si>
  <si>
    <t>رديم مكناس</t>
  </si>
  <si>
    <t>رديج الجديدة</t>
  </si>
  <si>
    <t xml:space="preserve">راديل العرائش </t>
  </si>
  <si>
    <t>راديس أسفي</t>
  </si>
  <si>
    <t xml:space="preserve">5 -10 Evolution de la production thermique d'électricité          </t>
  </si>
  <si>
    <t>5 -10  تطورالإنتاج الحراري للكهرباء</t>
  </si>
  <si>
    <t xml:space="preserve">         selon les centrales de l'Office National</t>
  </si>
  <si>
    <t xml:space="preserve">        حسب محطات المكتب الوطني</t>
  </si>
  <si>
    <t xml:space="preserve">         de l'Electricité et de l'Eau Potable</t>
  </si>
  <si>
    <t xml:space="preserve">        للكهرباء والماء الصالح للشرب</t>
  </si>
  <si>
    <t>Vapeur</t>
  </si>
  <si>
    <t xml:space="preserve">المنشآت البخارية </t>
  </si>
  <si>
    <t xml:space="preserve">   Jorf Lasfar</t>
  </si>
  <si>
    <t>Turbines à gaz</t>
  </si>
  <si>
    <t xml:space="preserve">المحركات الغازية </t>
  </si>
  <si>
    <t xml:space="preserve">   Tétouan 33 </t>
  </si>
  <si>
    <t xml:space="preserve">  تطوان 33</t>
  </si>
  <si>
    <t xml:space="preserve">   Tétouan 20</t>
  </si>
  <si>
    <t xml:space="preserve">  تطوان 20</t>
  </si>
  <si>
    <t>Cycle combiné Tahaddart</t>
  </si>
  <si>
    <t>دورة مزدوجة تهدارت</t>
  </si>
  <si>
    <t>عين بني مطهر</t>
  </si>
  <si>
    <t xml:space="preserve">    Dakhla</t>
  </si>
  <si>
    <t>الداخلة</t>
  </si>
  <si>
    <t xml:space="preserve">    Laâyoune</t>
  </si>
  <si>
    <t>العيون</t>
  </si>
  <si>
    <t xml:space="preserve">    Tan Tan</t>
  </si>
  <si>
    <t>طان طان</t>
  </si>
  <si>
    <t xml:space="preserve">    Petites usines Diesel</t>
  </si>
  <si>
    <t xml:space="preserve">معامل صغيرة للغازوال </t>
  </si>
  <si>
    <t>Total de la production thermique</t>
  </si>
  <si>
    <t xml:space="preserve">مجموع الإنتاج الحراري </t>
  </si>
  <si>
    <t xml:space="preserve"> 5 -11 Evolution de la consommation et des stocks de</t>
  </si>
  <si>
    <t xml:space="preserve">5 - 11 تطور استهلاك ومخزون المحروقات من </t>
  </si>
  <si>
    <r>
      <rPr>
        <b/>
        <sz val="10"/>
        <rFont val="Times New Roman"/>
        <family val="1"/>
      </rPr>
      <t xml:space="preserve">             </t>
    </r>
    <r>
      <rPr>
        <b/>
        <sz val="14"/>
        <rFont val="Times New Roman"/>
        <family val="1"/>
      </rPr>
      <t>combustibles par l'Office National de l'Electricité</t>
    </r>
  </si>
  <si>
    <t xml:space="preserve">        طرف المكتب الوطني للكهرباء</t>
  </si>
  <si>
    <t xml:space="preserve">        et de l'Eau Potable</t>
  </si>
  <si>
    <t xml:space="preserve">        والماء الصالح للشرب</t>
  </si>
  <si>
    <t>En milliers de tonne</t>
  </si>
  <si>
    <t xml:space="preserve">Consommation </t>
  </si>
  <si>
    <t xml:space="preserve">   Charbon </t>
  </si>
  <si>
    <t xml:space="preserve">  الفحم</t>
  </si>
  <si>
    <t xml:space="preserve">        Charbon importé(1)</t>
  </si>
  <si>
    <r>
      <rPr>
        <sz val="11"/>
        <rFont val="Times New Roman"/>
        <family val="1"/>
      </rPr>
      <t xml:space="preserve">    الفحم المستورد </t>
    </r>
    <r>
      <rPr>
        <sz val="10"/>
        <rFont val="Times New Roman"/>
        <family val="1"/>
      </rPr>
      <t>(1)</t>
    </r>
  </si>
  <si>
    <t xml:space="preserve">  Fuel</t>
  </si>
  <si>
    <t xml:space="preserve">  الفيــول</t>
  </si>
  <si>
    <t xml:space="preserve">         Turbines à vapeur</t>
  </si>
  <si>
    <t xml:space="preserve">    عنفـات بخـارية</t>
  </si>
  <si>
    <t xml:space="preserve">         Turbines à Gaz</t>
  </si>
  <si>
    <t xml:space="preserve">    عنفـات غـازية</t>
  </si>
  <si>
    <t xml:space="preserve">          Diesel</t>
  </si>
  <si>
    <t xml:space="preserve">     دييـزل</t>
  </si>
  <si>
    <t xml:space="preserve">   Gasoil</t>
  </si>
  <si>
    <t xml:space="preserve">  الغازوال</t>
  </si>
  <si>
    <r>
      <rPr>
        <b/>
        <sz val="11"/>
        <rFont val="Times New Roman"/>
        <family val="1"/>
      </rPr>
      <t xml:space="preserve">الغاز الطبيعي </t>
    </r>
    <r>
      <rPr>
        <b/>
        <sz val="10"/>
        <rFont val="Times New Roman"/>
        <family val="1"/>
      </rPr>
      <t>(بألف  Nm3 )</t>
    </r>
  </si>
  <si>
    <t xml:space="preserve">        Ain Béni Mathar  </t>
  </si>
  <si>
    <t xml:space="preserve">        Cycle Combiné Tahaddart</t>
  </si>
  <si>
    <t>Stocks de fin d'année</t>
  </si>
  <si>
    <t>المخزون في نهاية السنة</t>
  </si>
  <si>
    <t xml:space="preserve">        Charbon (2)</t>
  </si>
  <si>
    <t xml:space="preserve">    الفحم (2)</t>
  </si>
  <si>
    <t xml:space="preserve">        Fuel-oil </t>
  </si>
  <si>
    <t xml:space="preserve">    الفيول </t>
  </si>
  <si>
    <t xml:space="preserve">    الغازوال</t>
  </si>
  <si>
    <t xml:space="preserve"> 5 - 12 Evolution de la longueur des lignes du réseau </t>
  </si>
  <si>
    <t xml:space="preserve">5 - 12  تطور طول خطوط الشبكة للنقل والتوزيع </t>
  </si>
  <si>
    <r>
      <rPr>
        <sz val="11"/>
        <rFont val="Times New Roman"/>
        <family val="1"/>
      </rPr>
      <t xml:space="preserve">            </t>
    </r>
    <r>
      <rPr>
        <b/>
        <sz val="14"/>
        <rFont val="Times New Roman"/>
        <family val="1"/>
      </rPr>
      <t>de transport et de distribution de l'Office National</t>
    </r>
  </si>
  <si>
    <t xml:space="preserve">         للمكتب الوطني للكهرباء </t>
  </si>
  <si>
    <r>
      <rPr>
        <sz val="11"/>
        <rFont val="Times New Roman"/>
        <family val="1"/>
      </rPr>
      <t xml:space="preserve">           </t>
    </r>
    <r>
      <rPr>
        <b/>
        <sz val="14"/>
        <rFont val="Times New Roman"/>
        <family val="1"/>
      </rPr>
      <t xml:space="preserve"> de l'Electricité et de l'Eau Potable</t>
    </r>
  </si>
  <si>
    <t xml:space="preserve">         والماء الصالح للشرب    </t>
  </si>
  <si>
    <t>بالكيلومتر</t>
  </si>
  <si>
    <t xml:space="preserve"> 400 Kilo-Volt</t>
  </si>
  <si>
    <t>400 كيلو فولط</t>
  </si>
  <si>
    <t xml:space="preserve"> 225 Kilo-Volt </t>
  </si>
  <si>
    <t>225 كيلو فولط</t>
  </si>
  <si>
    <t xml:space="preserve"> 150 Kilo-Volt </t>
  </si>
  <si>
    <t xml:space="preserve">150 كيلو فولط </t>
  </si>
  <si>
    <t xml:space="preserve">   60 Kilo-Volt </t>
  </si>
  <si>
    <t>60   كيلو فولط</t>
  </si>
  <si>
    <t xml:space="preserve">   22 Kilo-Volt </t>
  </si>
  <si>
    <t>22   كيلو فولط</t>
  </si>
  <si>
    <t>(1) Y compris Jorf  Lasfar</t>
  </si>
  <si>
    <t xml:space="preserve">(1) بما في ذلك الجرف الأصفر </t>
  </si>
  <si>
    <t>(2) Non compris Jorf  Lasfar</t>
  </si>
  <si>
    <t xml:space="preserve">(2) بدون الجرف الأصفر </t>
  </si>
  <si>
    <t xml:space="preserve"> </t>
  </si>
  <si>
    <t xml:space="preserve"> 5 - 13 Evolution de l'activité du gaz naturel </t>
  </si>
  <si>
    <t>5 -13  تطور نشاط الغاز الطبيعي</t>
  </si>
  <si>
    <t>Production</t>
  </si>
  <si>
    <t>الإنتاج</t>
  </si>
  <si>
    <t>Redevances</t>
  </si>
  <si>
    <t xml:space="preserve"> أتاوي</t>
  </si>
  <si>
    <t>Consommation</t>
  </si>
  <si>
    <t>Importations</t>
  </si>
  <si>
    <t xml:space="preserve"> 5 - 14 Situation hydraulique des barrages hydroélectriques</t>
  </si>
  <si>
    <t>5 - 14  الوضع الهيدروليكي للسدود الكهرومائية</t>
  </si>
  <si>
    <t>إجمالي الاحتياطيات الهيدروليكية</t>
  </si>
  <si>
    <t xml:space="preserve"> الاحتياطيات الهيدروليكية المفيدة</t>
  </si>
  <si>
    <t>Barrages hydroélectriques</t>
  </si>
  <si>
    <t>السدود الكهرومائية</t>
  </si>
  <si>
    <t xml:space="preserve"> Mm3</t>
  </si>
  <si>
    <t>%</t>
  </si>
  <si>
    <t>Bine El Ouidane</t>
  </si>
  <si>
    <t>Hassan 1er</t>
  </si>
  <si>
    <t>Moulay Youssef</t>
  </si>
  <si>
    <t>Al Massira</t>
  </si>
  <si>
    <t>Ahmed Al Hansali</t>
  </si>
  <si>
    <t>Ait Messaoud</t>
  </si>
  <si>
    <t>Lalla Takerkoust</t>
  </si>
  <si>
    <t>Mansour Ed Dahbi</t>
  </si>
  <si>
    <t>Oued El Makhazine</t>
  </si>
  <si>
    <t>Al wahda</t>
  </si>
  <si>
    <t>El Kansera</t>
  </si>
  <si>
    <t>Allal Al Fassi</t>
  </si>
  <si>
    <t>Idriss 1er</t>
  </si>
  <si>
    <t>Mohammed El Khamis</t>
  </si>
  <si>
    <t>مجموع السدود</t>
  </si>
  <si>
    <t xml:space="preserve">               Office National de l'Electricité et de l'Eau Potable.</t>
  </si>
  <si>
    <t xml:space="preserve"> 5 - 15 Parc de production privée d'électrcité</t>
  </si>
  <si>
    <t>en GWh</t>
  </si>
  <si>
    <t>الحرارية</t>
  </si>
  <si>
    <t xml:space="preserve">    JLEC (Jorf Lasfar)</t>
  </si>
  <si>
    <t xml:space="preserve">    جليك الجرف الأصفر</t>
  </si>
  <si>
    <t xml:space="preserve">    SAFIEC </t>
  </si>
  <si>
    <t xml:space="preserve">    EET (Tahaddart)</t>
  </si>
  <si>
    <t xml:space="preserve">    تهدارت</t>
  </si>
  <si>
    <t>الريحية</t>
  </si>
  <si>
    <t xml:space="preserve">    TAREC </t>
  </si>
  <si>
    <t xml:space="preserve">    طارق</t>
  </si>
  <si>
    <t xml:space="preserve">    الريحية المنجزة في إطار القانون 13.09</t>
  </si>
  <si>
    <t>Solaire</t>
  </si>
  <si>
    <t>الشمسية</t>
  </si>
  <si>
    <t xml:space="preserve">    MASEN (NOOR 1) </t>
  </si>
  <si>
    <t xml:space="preserve">    مازن ( نور1)</t>
  </si>
  <si>
    <t xml:space="preserve">Total  </t>
  </si>
  <si>
    <t xml:space="preserve"> 5 - 16 Evolution des importations des produits énergétiques</t>
  </si>
  <si>
    <r>
      <rPr>
        <b/>
        <sz val="14"/>
        <rFont val="Times New Roman"/>
        <family val="1"/>
      </rPr>
      <t xml:space="preserve">5 - 16 </t>
    </r>
    <r>
      <rPr>
        <b/>
        <sz val="16"/>
        <rFont val="Times New Roman"/>
        <family val="1"/>
      </rPr>
      <t xml:space="preserve"> تطور واردات المواد الطاقية</t>
    </r>
    <r>
      <rPr>
        <b/>
        <sz val="14"/>
        <rFont val="Times New Roman"/>
        <family val="1"/>
      </rPr>
      <t xml:space="preserve"> </t>
    </r>
  </si>
  <si>
    <t xml:space="preserve">           et lubrifiants</t>
  </si>
  <si>
    <t xml:space="preserve">                         وزيوت التشحيم </t>
  </si>
  <si>
    <t>Essence de pétrole</t>
  </si>
  <si>
    <t>وقود البترول</t>
  </si>
  <si>
    <t>Gas-oils et fuel-oils</t>
  </si>
  <si>
    <t xml:space="preserve">غازوال وفيول </t>
  </si>
  <si>
    <t>Gaz de pétrole et autres hydrocarbures</t>
  </si>
  <si>
    <t>غاز البترول ومحروقات أخرى</t>
  </si>
  <si>
    <t xml:space="preserve">Houilles, cokes et combustubles </t>
  </si>
  <si>
    <t>الفحم ، الكوك وأنواع أخرى</t>
  </si>
  <si>
    <t xml:space="preserve"> solides similaires</t>
  </si>
  <si>
    <t xml:space="preserve"> من الوقود الصلب</t>
  </si>
  <si>
    <t>Huiles de pétrole et lubrifiants</t>
  </si>
  <si>
    <t>Paraffines et autres produits dérivés du pétrole</t>
  </si>
  <si>
    <t xml:space="preserve">المجموع   </t>
  </si>
  <si>
    <t xml:space="preserve"> 5 - 17 Evolution de l'activité du secteur pétrolier</t>
  </si>
  <si>
    <r>
      <rPr>
        <b/>
        <sz val="14"/>
        <rFont val="Times New Roman"/>
        <family val="1"/>
      </rPr>
      <t xml:space="preserve">5 - 17 </t>
    </r>
    <r>
      <rPr>
        <b/>
        <sz val="16"/>
        <rFont val="Times New Roman"/>
        <family val="1"/>
      </rPr>
      <t xml:space="preserve">  تطور نشاط القطاع النفطي</t>
    </r>
  </si>
  <si>
    <t>مبيعات المواد النفطية</t>
  </si>
  <si>
    <t xml:space="preserve">  Propane </t>
  </si>
  <si>
    <t xml:space="preserve">  البروبان </t>
  </si>
  <si>
    <t xml:space="preserve">  Butane</t>
  </si>
  <si>
    <t xml:space="preserve">  البيتان</t>
  </si>
  <si>
    <t xml:space="preserve">  الممتاز بدون رصاص</t>
  </si>
  <si>
    <t xml:space="preserve">  Gas-oil </t>
  </si>
  <si>
    <t xml:space="preserve">  Carburéacteur </t>
  </si>
  <si>
    <t xml:space="preserve">  وقود الطائرات</t>
  </si>
  <si>
    <t xml:space="preserve">  Fuel-Oil </t>
  </si>
  <si>
    <t xml:space="preserve">  الفيول</t>
  </si>
  <si>
    <t xml:space="preserve">  Bitumes</t>
  </si>
  <si>
    <t xml:space="preserve">  Lubrifiants</t>
  </si>
  <si>
    <t xml:space="preserve">  Paraffines</t>
  </si>
  <si>
    <t xml:space="preserve">  Total</t>
  </si>
  <si>
    <t xml:space="preserve"> Importation des produits pétroliers</t>
  </si>
  <si>
    <t xml:space="preserve">استيراد المواد النفطية </t>
  </si>
  <si>
    <t xml:space="preserve"> autres que le brut </t>
  </si>
  <si>
    <t xml:space="preserve">غير الخام    </t>
  </si>
  <si>
    <t xml:space="preserve"> Exportation des produits pétroliers</t>
  </si>
  <si>
    <t>تصدير المواد النفطية</t>
  </si>
  <si>
    <t xml:space="preserve"> Eau</t>
  </si>
  <si>
    <t>الماء</t>
  </si>
  <si>
    <t xml:space="preserve"> 5 - 18 Evolution de l'exploitation d'eau potable </t>
  </si>
  <si>
    <r>
      <rPr>
        <b/>
        <sz val="14"/>
        <rFont val="Times New Roman"/>
        <family val="1"/>
      </rPr>
      <t>5 - 18</t>
    </r>
    <r>
      <rPr>
        <b/>
        <sz val="16"/>
        <rFont val="Times New Roman"/>
        <family val="1"/>
      </rPr>
      <t xml:space="preserve">  تطوراستغلال الماء الصالح للشرب</t>
    </r>
  </si>
  <si>
    <t>(Activité ONEE-BE)</t>
  </si>
  <si>
    <t xml:space="preserve"> ( نشاط م و ك م ص ش - قطاع الماء)</t>
  </si>
  <si>
    <t xml:space="preserve"> (en millions de m3)</t>
  </si>
  <si>
    <t xml:space="preserve">(بمليون م3) </t>
  </si>
  <si>
    <t xml:space="preserve"> Consommation clients ONEE-BE</t>
  </si>
  <si>
    <t xml:space="preserve">   Usages domestiques </t>
  </si>
  <si>
    <t xml:space="preserve">   Bornes fontaines </t>
  </si>
  <si>
    <t xml:space="preserve">  الأنابيب العمومية</t>
  </si>
  <si>
    <t xml:space="preserve">   Administrations </t>
  </si>
  <si>
    <t xml:space="preserve">  الإدارات</t>
  </si>
  <si>
    <t xml:space="preserve">   Industriels</t>
  </si>
  <si>
    <t xml:space="preserve">  الصناعات</t>
  </si>
  <si>
    <t xml:space="preserve">   Gros clients et associations</t>
  </si>
  <si>
    <t>Ventes aux régies et concessionnaires privés</t>
  </si>
  <si>
    <t>المبيعات للوكالات و الشركات الخاصة</t>
  </si>
  <si>
    <t xml:space="preserve"> Nombre d'abonnés ONEE-BE</t>
  </si>
  <si>
    <t xml:space="preserve">عدد المشتركين م و ك م ص ش - قطاع الماء  </t>
  </si>
  <si>
    <t xml:space="preserve"> Source : Office National de l'Electricité et de l'Eau Potable.</t>
  </si>
  <si>
    <t xml:space="preserve">الماء </t>
  </si>
  <si>
    <t xml:space="preserve"> 5 -19 Evolution de la production d'eau</t>
  </si>
  <si>
    <r>
      <rPr>
        <b/>
        <sz val="14"/>
        <rFont val="Times New Roman"/>
        <family val="1"/>
      </rPr>
      <t xml:space="preserve">5 - 19 </t>
    </r>
    <r>
      <rPr>
        <b/>
        <sz val="16"/>
        <rFont val="Times New Roman"/>
        <family val="1"/>
      </rPr>
      <t xml:space="preserve">تطور إنتاج المياه </t>
    </r>
  </si>
  <si>
    <t xml:space="preserve">           superficielle par centres</t>
  </si>
  <si>
    <t xml:space="preserve">          السطحية حسب المراكز </t>
  </si>
  <si>
    <t>Régions et Provinces</t>
  </si>
  <si>
    <t>Centres</t>
  </si>
  <si>
    <t>Barrage/Oued/Canal</t>
  </si>
  <si>
    <t>سد/واد/قناة</t>
  </si>
  <si>
    <t xml:space="preserve">المراكز </t>
  </si>
  <si>
    <t xml:space="preserve">الجهات و الأقاليم </t>
  </si>
  <si>
    <t>Al Hociema</t>
  </si>
  <si>
    <t>Barrage Med Ben Abdelkrim Khettabi</t>
  </si>
  <si>
    <t>سد عبد الكريم الخطابي</t>
  </si>
  <si>
    <t xml:space="preserve">الحسيمة </t>
  </si>
  <si>
    <t>Targuist</t>
  </si>
  <si>
    <t>Barrage Joumoua</t>
  </si>
  <si>
    <t>سد الجمعة</t>
  </si>
  <si>
    <t>تارغيست</t>
  </si>
  <si>
    <t>Larache et Ksar El Kebir</t>
  </si>
  <si>
    <t>Barrage Oued El Makhazine</t>
  </si>
  <si>
    <t>سد وادي المخازن</t>
  </si>
  <si>
    <t xml:space="preserve"> العرائش و القصر الكبير</t>
  </si>
  <si>
    <t>العرائش</t>
  </si>
  <si>
    <t>Barrage Ibn Battouta</t>
  </si>
  <si>
    <t>سد ابن بطوطة</t>
  </si>
  <si>
    <t>طنجة - أصيلة</t>
  </si>
  <si>
    <t>Barrage 9 Avril</t>
  </si>
  <si>
    <t>Barrage Tanger Méditerrrané</t>
  </si>
  <si>
    <t>سد طنجة المتوسط</t>
  </si>
  <si>
    <t>Tetouan</t>
  </si>
  <si>
    <t>Barrage Nakhla</t>
  </si>
  <si>
    <t>سد انخلة</t>
  </si>
  <si>
    <t>تطوان</t>
  </si>
  <si>
    <t>Barrage My El Hassan Ben El Mehdi</t>
  </si>
  <si>
    <t>سد مولاي الحسن بن المهدي</t>
  </si>
  <si>
    <t>Tetouan-Mdiq</t>
  </si>
  <si>
    <t>Barrage Smir</t>
  </si>
  <si>
    <t>سد اسمير</t>
  </si>
  <si>
    <t>تطوان - المضيق</t>
  </si>
  <si>
    <t>ORIENTAL</t>
  </si>
  <si>
    <t>Oujda</t>
  </si>
  <si>
    <t>Barrage Mechraa Hammadi</t>
  </si>
  <si>
    <t>سد مشرع حمادي</t>
  </si>
  <si>
    <t>وجدة</t>
  </si>
  <si>
    <t>Nador</t>
  </si>
  <si>
    <t>Canal Bouareg</t>
  </si>
  <si>
    <t>قناة بوعرق</t>
  </si>
  <si>
    <t>الناضور</t>
  </si>
  <si>
    <t>Zaio</t>
  </si>
  <si>
    <t>Canal Zebra</t>
  </si>
  <si>
    <t>قناة زبرة</t>
  </si>
  <si>
    <t xml:space="preserve">زايـو </t>
  </si>
  <si>
    <t>Berkane</t>
  </si>
  <si>
    <t>Canal Triffa</t>
  </si>
  <si>
    <t xml:space="preserve">قناة تريفا </t>
  </si>
  <si>
    <t>بركان</t>
  </si>
  <si>
    <t xml:space="preserve">فاس ــ مكناس </t>
  </si>
  <si>
    <t xml:space="preserve">Fes </t>
  </si>
  <si>
    <t>Oued Sebou</t>
  </si>
  <si>
    <t>وادي سبو</t>
  </si>
  <si>
    <t>فاس</t>
  </si>
  <si>
    <t xml:space="preserve">فاس </t>
  </si>
  <si>
    <t>Barrage Bab Louta</t>
  </si>
  <si>
    <t>سد باب لوطة</t>
  </si>
  <si>
    <t>تازة</t>
  </si>
  <si>
    <t>Barrage Sahla</t>
  </si>
  <si>
    <t>سد سهلة</t>
  </si>
  <si>
    <t>تاونـات</t>
  </si>
  <si>
    <t>Kariat Ba Med</t>
  </si>
  <si>
    <t>قرية أبا محمد</t>
  </si>
  <si>
    <t>Bouhouda</t>
  </si>
  <si>
    <t>Barrage Bouhouda</t>
  </si>
  <si>
    <t>سد بوهودة</t>
  </si>
  <si>
    <t>بوهودة</t>
  </si>
  <si>
    <t>M'Kansa</t>
  </si>
  <si>
    <t xml:space="preserve">مكانسة </t>
  </si>
  <si>
    <t>Ain Gdah</t>
  </si>
  <si>
    <t>Oued Inaouen</t>
  </si>
  <si>
    <t>وادي أناون</t>
  </si>
  <si>
    <t>عين اجداح</t>
  </si>
  <si>
    <t>Ghafsai et Ourtzagh</t>
  </si>
  <si>
    <t>Oued Ouargha</t>
  </si>
  <si>
    <t>وادي ورغة</t>
  </si>
  <si>
    <t>Rabat</t>
  </si>
  <si>
    <t xml:space="preserve">Barrage Sidi Med Ben Abdellah </t>
  </si>
  <si>
    <t>سد محمد بن عبد الله</t>
  </si>
  <si>
    <t>الرباط</t>
  </si>
  <si>
    <t>Skhirate/Temara</t>
  </si>
  <si>
    <t>Skhirate</t>
  </si>
  <si>
    <t xml:space="preserve">         "</t>
  </si>
  <si>
    <t>الصخيرات</t>
  </si>
  <si>
    <t>الصخيرات/تمارة</t>
  </si>
  <si>
    <t>Temara</t>
  </si>
  <si>
    <t>تمارة</t>
  </si>
  <si>
    <t>Ain Aouda</t>
  </si>
  <si>
    <t>عين عودة</t>
  </si>
  <si>
    <t>Tamesna</t>
  </si>
  <si>
    <t>تامسنا</t>
  </si>
  <si>
    <t>سلا</t>
  </si>
  <si>
    <t>Bouznika</t>
  </si>
  <si>
    <t>بوزنيقة</t>
  </si>
  <si>
    <t>Rommani</t>
  </si>
  <si>
    <t>رماني</t>
  </si>
  <si>
    <t>الخميسات</t>
  </si>
  <si>
    <t>Barrage El Kansra</t>
  </si>
  <si>
    <t>سد القنصرة</t>
  </si>
  <si>
    <t>Tifelt</t>
  </si>
  <si>
    <t>تيفلت</t>
  </si>
  <si>
    <t>بني ملال ــ خنيفرة</t>
  </si>
  <si>
    <t>Beni Mellal</t>
  </si>
  <si>
    <t>Ain Asserdoune et  Bin El Ouidane</t>
  </si>
  <si>
    <t>عين اسردون و بين الويدان</t>
  </si>
  <si>
    <t>بني ملال</t>
  </si>
  <si>
    <t>Afourar</t>
  </si>
  <si>
    <t>Canal à/p Bin El Ouidane</t>
  </si>
  <si>
    <t>نفق ابتداء من سد بين الويدان</t>
  </si>
  <si>
    <t>أفورار</t>
  </si>
  <si>
    <t>ازيلال</t>
  </si>
  <si>
    <t>Demnate</t>
  </si>
  <si>
    <t>Barrage Hassan 1er</t>
  </si>
  <si>
    <t>سد الحسن الأول</t>
  </si>
  <si>
    <t>دمنات</t>
  </si>
  <si>
    <t>OCP</t>
  </si>
  <si>
    <t>Barrage Ait Massoud</t>
  </si>
  <si>
    <t>سد ايت مسعود</t>
  </si>
  <si>
    <t>م.ش.ف</t>
  </si>
  <si>
    <t>Oued Oum Errbia</t>
  </si>
  <si>
    <t>وادي أم الربيع</t>
  </si>
  <si>
    <t xml:space="preserve">خنيفرة </t>
  </si>
  <si>
    <t>Mrirt</t>
  </si>
  <si>
    <t>امريرت</t>
  </si>
  <si>
    <t>Casablanca</t>
  </si>
  <si>
    <t>Grand Casa</t>
  </si>
  <si>
    <t>الدارالبيضاء الكبرى</t>
  </si>
  <si>
    <t>Barrage Daourat</t>
  </si>
  <si>
    <t xml:space="preserve">سد الدورات </t>
  </si>
  <si>
    <t xml:space="preserve">الجديدة </t>
  </si>
  <si>
    <t>Azemmour</t>
  </si>
  <si>
    <t>Retenue Sidi Daoui/Daourat</t>
  </si>
  <si>
    <t>سيدي الضاوي/الدورات</t>
  </si>
  <si>
    <t>أزمـور</t>
  </si>
  <si>
    <t>Marrakech -Safi</t>
  </si>
  <si>
    <t>مراكش ــ آسفي</t>
  </si>
  <si>
    <t>Canal Rocade</t>
  </si>
  <si>
    <t>قناة "روكاد"</t>
  </si>
  <si>
    <t>مراكش</t>
  </si>
  <si>
    <t>El Kelaa des Sraghna</t>
  </si>
  <si>
    <t>El Kelaa</t>
  </si>
  <si>
    <t>Saguia El Yaacoubia</t>
  </si>
  <si>
    <t xml:space="preserve">الساقية اليعقوبية </t>
  </si>
  <si>
    <t>القلعة</t>
  </si>
  <si>
    <t>قلعة السراغنة</t>
  </si>
  <si>
    <t>Rehamna</t>
  </si>
  <si>
    <t>Benguerir</t>
  </si>
  <si>
    <t>Barrage Al Massira</t>
  </si>
  <si>
    <t>سد المسيرة</t>
  </si>
  <si>
    <t>بن جرير</t>
  </si>
  <si>
    <t>رحامنة</t>
  </si>
  <si>
    <t>Retenue de Safi</t>
  </si>
  <si>
    <t>خزان أسفي</t>
  </si>
  <si>
    <t xml:space="preserve">أسفي </t>
  </si>
  <si>
    <t>Canal des Doukkala</t>
  </si>
  <si>
    <t>Essaouira</t>
  </si>
  <si>
    <t>Tamanar</t>
  </si>
  <si>
    <t>Barrage S.M.B. Slimane El Jazouli</t>
  </si>
  <si>
    <t>سد سيدي محمد بن سليمان الجازولي</t>
  </si>
  <si>
    <t>تمنار</t>
  </si>
  <si>
    <t>الصويرة</t>
  </si>
  <si>
    <t>Barrage Zerrar</t>
  </si>
  <si>
    <t>Chichaoua</t>
  </si>
  <si>
    <t>Imintanout</t>
  </si>
  <si>
    <t>ايمنتانوت</t>
  </si>
  <si>
    <t>شيشاوة</t>
  </si>
  <si>
    <t>Barrage Abou El Abbas Sebti</t>
  </si>
  <si>
    <t>Ouarzazate</t>
  </si>
  <si>
    <t>Barrage Mansour Eddahbi</t>
  </si>
  <si>
    <t>سد المنصور الذهبي</t>
  </si>
  <si>
    <t>ورزازات</t>
  </si>
  <si>
    <t>Ait Baha</t>
  </si>
  <si>
    <t>Barrage Ahl Souss</t>
  </si>
  <si>
    <t>سد أهل سوس</t>
  </si>
  <si>
    <t>ايت باها</t>
  </si>
  <si>
    <t>Midelt</t>
  </si>
  <si>
    <t>Barrage Sidi Said</t>
  </si>
  <si>
    <t>Souss -Massa</t>
  </si>
  <si>
    <t>Agadir-Ida ou Tanane</t>
  </si>
  <si>
    <t>Gand Agadir</t>
  </si>
  <si>
    <t>Barrage Dkhila</t>
  </si>
  <si>
    <t>أكاديرالكبرى</t>
  </si>
  <si>
    <t>أكاديرــ إداوتنان</t>
  </si>
  <si>
    <t>Tiznit</t>
  </si>
  <si>
    <t>Tiznit et Sidi Ifni</t>
  </si>
  <si>
    <t>Barrage Youssef Ibn Tachfine</t>
  </si>
  <si>
    <t xml:space="preserve">سد يوسف بن تاشفين </t>
  </si>
  <si>
    <t>تيزنيت</t>
  </si>
  <si>
    <t xml:space="preserve"> 5 - 20 Activité de l'Office National </t>
  </si>
  <si>
    <r>
      <rPr>
        <b/>
        <sz val="14"/>
        <rFont val="Times New Roman"/>
        <family val="1"/>
      </rPr>
      <t xml:space="preserve">5 - 20  </t>
    </r>
    <r>
      <rPr>
        <b/>
        <sz val="16"/>
        <rFont val="Times New Roman"/>
        <family val="1"/>
      </rPr>
      <t xml:space="preserve">نشاط المكتب الوطني للكهرباء </t>
    </r>
  </si>
  <si>
    <t xml:space="preserve">           d'Electricité et de l'Eau Potable  </t>
  </si>
  <si>
    <t xml:space="preserve">         والماء الصالح للشرب </t>
  </si>
  <si>
    <t xml:space="preserve">           selon la province (ou la préfecture)</t>
  </si>
  <si>
    <t xml:space="preserve">         حسب الإقليم (أوالعمالة)</t>
  </si>
  <si>
    <t>عدد المشتركين</t>
  </si>
  <si>
    <t xml:space="preserve">                           Ventes</t>
  </si>
  <si>
    <t>للمشتركين  للمستهلكين(1)</t>
  </si>
  <si>
    <t>لوكالات التوزيع</t>
  </si>
  <si>
    <t xml:space="preserve">                                                                     Nombre d'abonnés</t>
  </si>
  <si>
    <t>aux  abonnés</t>
  </si>
  <si>
    <t>aux  régies et conc.</t>
  </si>
  <si>
    <t>consommat(1).</t>
  </si>
  <si>
    <t>طنجة ــ تطوان -  الحسيمة</t>
  </si>
  <si>
    <t>الحسيمة</t>
  </si>
  <si>
    <t>شفشاون</t>
  </si>
  <si>
    <t>Fahs-Anjra</t>
  </si>
  <si>
    <t>الفحص ــ أنجرة</t>
  </si>
  <si>
    <t>Ouezzane</t>
  </si>
  <si>
    <t>وزان</t>
  </si>
  <si>
    <t xml:space="preserve">طنجة ــ أصيلة </t>
  </si>
  <si>
    <t>M'Diq-Fnideq</t>
  </si>
  <si>
    <t>المضيق ــ الفنيدق</t>
  </si>
  <si>
    <t xml:space="preserve">بركان </t>
  </si>
  <si>
    <t>Driouch</t>
  </si>
  <si>
    <t xml:space="preserve">الدريوش </t>
  </si>
  <si>
    <t>فجيج</t>
  </si>
  <si>
    <t>Guercif</t>
  </si>
  <si>
    <t>جرسيف</t>
  </si>
  <si>
    <t>جرادة</t>
  </si>
  <si>
    <t>وجدة - أنجاد</t>
  </si>
  <si>
    <t>Taourirt</t>
  </si>
  <si>
    <t>تاوريرت</t>
  </si>
  <si>
    <t xml:space="preserve">مكناس </t>
  </si>
  <si>
    <t>بولمان</t>
  </si>
  <si>
    <t>الحاجب</t>
  </si>
  <si>
    <t>صفرو</t>
  </si>
  <si>
    <t>تاونات</t>
  </si>
  <si>
    <t>مولاي يعقوب</t>
  </si>
  <si>
    <t>القنيطرة</t>
  </si>
  <si>
    <t xml:space="preserve">سـلا </t>
  </si>
  <si>
    <t>سيدي قاسم</t>
  </si>
  <si>
    <t>Sidi Slimane</t>
  </si>
  <si>
    <t>سيدي سليمان</t>
  </si>
  <si>
    <t>الصخيرات ــ تمارة</t>
  </si>
  <si>
    <t>أزيلال</t>
  </si>
  <si>
    <t>Fquih Ben Salah</t>
  </si>
  <si>
    <t>الفقيه بن صالح</t>
  </si>
  <si>
    <t>خنيفرة</t>
  </si>
  <si>
    <t>خريبكة</t>
  </si>
  <si>
    <r>
      <rPr>
        <b/>
        <sz val="14"/>
        <rFont val="Times New Roman"/>
        <family val="1"/>
      </rPr>
      <t xml:space="preserve">5 -20 </t>
    </r>
    <r>
      <rPr>
        <b/>
        <sz val="16"/>
        <rFont val="Times New Roman"/>
        <family val="1"/>
      </rPr>
      <t xml:space="preserve">نشاط المكتب الوطني للكهرباء </t>
    </r>
  </si>
  <si>
    <r>
      <rPr>
        <b/>
        <sz val="14"/>
        <rFont val="Times New Roman"/>
        <family val="1"/>
      </rPr>
      <t xml:space="preserve">           selon la province (ou la préfecture)</t>
    </r>
    <r>
      <rPr>
        <sz val="14"/>
        <rFont val="Times New Roman"/>
        <family val="1"/>
      </rPr>
      <t xml:space="preserve"> </t>
    </r>
    <r>
      <rPr>
        <sz val="10"/>
        <rFont val="Times New Roman"/>
        <family val="1"/>
      </rPr>
      <t>(suite)</t>
    </r>
  </si>
  <si>
    <r>
      <rPr>
        <b/>
        <sz val="16"/>
        <rFont val="Times New Roman"/>
        <family val="1"/>
      </rPr>
      <t xml:space="preserve">         حسب الإقليم (أوالعمالة) </t>
    </r>
    <r>
      <rPr>
        <sz val="10"/>
        <rFont val="Times New Roman"/>
        <family val="1"/>
      </rPr>
      <t>(تابع)</t>
    </r>
  </si>
  <si>
    <t>consommat (1).</t>
  </si>
  <si>
    <t>الدار البيضاء - سطات</t>
  </si>
  <si>
    <t>بنسليمان</t>
  </si>
  <si>
    <t>Berrechid</t>
  </si>
  <si>
    <t>برشيد</t>
  </si>
  <si>
    <t>الجديدة</t>
  </si>
  <si>
    <t>Sidi Bennour</t>
  </si>
  <si>
    <t>سيدي بنور</t>
  </si>
  <si>
    <t>مديونة</t>
  </si>
  <si>
    <t>المحمدية</t>
  </si>
  <si>
    <t>سطات</t>
  </si>
  <si>
    <t>الحوز</t>
  </si>
  <si>
    <t xml:space="preserve">مراكش </t>
  </si>
  <si>
    <t xml:space="preserve">الرحامنة </t>
  </si>
  <si>
    <t>آسفي</t>
  </si>
  <si>
    <t>Youssoufia</t>
  </si>
  <si>
    <t>اليوسفية</t>
  </si>
  <si>
    <t>درعة ــ تافيلالت</t>
  </si>
  <si>
    <t>الرشيدية</t>
  </si>
  <si>
    <t xml:space="preserve">ميدلت </t>
  </si>
  <si>
    <t xml:space="preserve">ورزازات </t>
  </si>
  <si>
    <t>Tinghir</t>
  </si>
  <si>
    <t>تنغير</t>
  </si>
  <si>
    <t>زاكورة</t>
  </si>
  <si>
    <t>أكادير إداوتنان</t>
  </si>
  <si>
    <t>اشتوكة  أيت باها</t>
  </si>
  <si>
    <t>إنزكان  أيت ملول</t>
  </si>
  <si>
    <t>تارودانت</t>
  </si>
  <si>
    <t>طاطا</t>
  </si>
  <si>
    <t>كلميم ــ واد نون</t>
  </si>
  <si>
    <t>أسا ــ الزاك</t>
  </si>
  <si>
    <t xml:space="preserve">كلميم </t>
  </si>
  <si>
    <t>Sidi Ifni</t>
  </si>
  <si>
    <t xml:space="preserve">سيدي افني </t>
  </si>
  <si>
    <t>طانطان</t>
  </si>
  <si>
    <t xml:space="preserve">بوجدور </t>
  </si>
  <si>
    <t>السمارة</t>
  </si>
  <si>
    <t xml:space="preserve">العيون </t>
  </si>
  <si>
    <t>Tarfaya</t>
  </si>
  <si>
    <t xml:space="preserve">طرفاية </t>
  </si>
  <si>
    <t xml:space="preserve">الداخلة - وادي الذهب </t>
  </si>
  <si>
    <t>Aousserd</t>
  </si>
  <si>
    <t>أوسرد</t>
  </si>
  <si>
    <t xml:space="preserve">وادي الذهب </t>
  </si>
  <si>
    <t>Ensemble</t>
  </si>
  <si>
    <t>(1) y compris les abonnés directs,les associations et les gros clients</t>
  </si>
  <si>
    <t xml:space="preserve">(1) بما في ذلك المشتركين المباشرين , الجمعيات و كبار الزبناء </t>
  </si>
  <si>
    <t xml:space="preserve">     </t>
  </si>
  <si>
    <t xml:space="preserve">                 المبـيعـات            </t>
  </si>
  <si>
    <t xml:space="preserve">                   Ventes</t>
  </si>
  <si>
    <t xml:space="preserve">    سافييك</t>
  </si>
  <si>
    <t>(1) بما في ذلك الجرف الأصفر، عين بني مطهر،  تهدارت وسافييك</t>
  </si>
  <si>
    <t>قناة دكالة</t>
  </si>
  <si>
    <t>سد زرار</t>
  </si>
  <si>
    <t>سد أبو العباس السبتي</t>
  </si>
  <si>
    <t>سد سيدي سعيد</t>
  </si>
  <si>
    <t>ميدلت</t>
  </si>
  <si>
    <t>Chapitre V - ENERGIE ET EAU</t>
  </si>
  <si>
    <r>
      <t>الفصل V</t>
    </r>
    <r>
      <rPr>
        <b/>
        <sz val="14"/>
        <color rgb="FF000000"/>
        <rFont val="Calibri"/>
        <family val="2"/>
        <scheme val="minor"/>
      </rPr>
      <t xml:space="preserve"> - الطاقة والماء</t>
    </r>
  </si>
  <si>
    <t xml:space="preserve"> 1 - Evolution de la balance énergétique</t>
  </si>
  <si>
    <r>
      <t xml:space="preserve"> </t>
    </r>
    <r>
      <rPr>
        <sz val="13"/>
        <color rgb="FF000000"/>
        <rFont val="Calibri"/>
        <family val="2"/>
        <scheme val="minor"/>
      </rPr>
      <t>1 - تطور الميزان الطاقي</t>
    </r>
  </si>
  <si>
    <r>
      <t>2</t>
    </r>
    <r>
      <rPr>
        <sz val="13"/>
        <color rgb="FF000000"/>
        <rFont val="Calibri"/>
        <family val="2"/>
        <scheme val="minor"/>
      </rPr>
      <t xml:space="preserve"> - تطور الفاتورة الطاقية</t>
    </r>
  </si>
  <si>
    <t>3 - Evolution de l’indice de la production</t>
  </si>
  <si>
    <r>
      <t>3</t>
    </r>
    <r>
      <rPr>
        <sz val="13"/>
        <color rgb="FF000000"/>
        <rFont val="Calibri"/>
        <family val="2"/>
        <scheme val="minor"/>
      </rPr>
      <t xml:space="preserve"> - تطورالرقم الاستدلالي للإنتاج</t>
    </r>
  </si>
  <si>
    <t xml:space="preserve"> 7 - Ventes d’électricité selon les provinces et préfectures</t>
  </si>
  <si>
    <r>
      <t xml:space="preserve">7 - </t>
    </r>
    <r>
      <rPr>
        <sz val="13"/>
        <color rgb="FF000000"/>
        <rFont val="Calibri"/>
        <family val="2"/>
        <scheme val="minor"/>
      </rPr>
      <t>مبيعات الطاقة الكهربائية حسب الأقاليم والعمالات</t>
    </r>
  </si>
  <si>
    <t xml:space="preserve">13- Evolution de l’activité du gaz naturel </t>
  </si>
  <si>
    <r>
      <t>13</t>
    </r>
    <r>
      <rPr>
        <sz val="13"/>
        <color rgb="FF000000"/>
        <rFont val="Calibri"/>
        <family val="2"/>
        <scheme val="minor"/>
      </rPr>
      <t xml:space="preserve">- تطور </t>
    </r>
    <r>
      <rPr>
        <sz val="13"/>
        <color theme="1"/>
        <rFont val="Calibri"/>
        <family val="2"/>
        <scheme val="minor"/>
      </rPr>
      <t>نشاط</t>
    </r>
    <r>
      <rPr>
        <sz val="13"/>
        <color rgb="FF000000"/>
        <rFont val="Calibri"/>
        <family val="2"/>
        <scheme val="minor"/>
      </rPr>
      <t xml:space="preserve"> الغاز الطبيعي </t>
    </r>
  </si>
  <si>
    <t>14 Situation hydraulique des barrages hydroélectriques</t>
  </si>
  <si>
    <t xml:space="preserve"> 14- الوضع الهيدروليكي للسدود الكهرومائية</t>
  </si>
  <si>
    <t>15 Parc de production privée d'électrcité</t>
  </si>
  <si>
    <t xml:space="preserve">17- Evolution de l’activité du secteur pétrolier </t>
  </si>
  <si>
    <r>
      <t>17-</t>
    </r>
    <r>
      <rPr>
        <sz val="13"/>
        <color rgb="FF000000"/>
        <rFont val="Calibri"/>
        <family val="2"/>
        <scheme val="minor"/>
      </rPr>
      <t xml:space="preserve"> تطور نشاط القطاع النفطي </t>
    </r>
  </si>
  <si>
    <t xml:space="preserve">18 Evolution de l'exploitation d'eau potable </t>
  </si>
  <si>
    <t xml:space="preserve"> 18- تطوراستغلال الماء الصالح للشرب</t>
  </si>
  <si>
    <t>19- Evolution de la production d'eau superficielle par centres</t>
  </si>
  <si>
    <t xml:space="preserve"> 19- تطور إنتاج المياه السطحية حسب المراكز </t>
  </si>
  <si>
    <r>
      <t xml:space="preserve">10- </t>
    </r>
    <r>
      <rPr>
        <sz val="13"/>
        <color rgb="FF000000"/>
        <rFont val="Calibri"/>
        <family val="2"/>
        <scheme val="minor"/>
      </rPr>
      <t>تطور الإنتاج الحراري للكهرباء حسب محطات المكتب الوطني للكهرباء والماء الصالح للشرب</t>
    </r>
  </si>
  <si>
    <r>
      <t xml:space="preserve">16- </t>
    </r>
    <r>
      <rPr>
        <sz val="13"/>
        <color rgb="FF000000"/>
        <rFont val="Calibri"/>
        <family val="2"/>
        <scheme val="minor"/>
      </rPr>
      <t>تطور واردات المواد الطاقية وزيوت التشحيم</t>
    </r>
  </si>
  <si>
    <t xml:space="preserve">20- Activité de l’Office National de l’Electricité et de l’Eau Potable selon la province (ou préfecture) </t>
  </si>
  <si>
    <t>16-  Evolution des importations des produits énergétiques et  lubrifiants</t>
  </si>
  <si>
    <t>بألف طن</t>
  </si>
  <si>
    <t xml:space="preserve">"             </t>
  </si>
  <si>
    <r>
      <t>Production</t>
    </r>
    <r>
      <rPr>
        <b/>
        <sz val="9"/>
        <rFont val="Times New Roman"/>
        <family val="1"/>
      </rPr>
      <t xml:space="preserve"> </t>
    </r>
    <r>
      <rPr>
        <sz val="9"/>
        <rFont val="Times New Roman"/>
        <family val="1"/>
      </rPr>
      <t>(en m</t>
    </r>
    <r>
      <rPr>
        <vertAlign val="superscript"/>
        <sz val="9"/>
        <rFont val="Times New Roman"/>
        <family val="1"/>
      </rPr>
      <t>3</t>
    </r>
    <r>
      <rPr>
        <sz val="9"/>
        <rFont val="Times New Roman"/>
        <family val="1"/>
      </rPr>
      <t>)</t>
    </r>
  </si>
  <si>
    <r>
      <t xml:space="preserve">               الإنــتــاج </t>
    </r>
    <r>
      <rPr>
        <sz val="10"/>
        <rFont val="Times New Roman"/>
        <family val="1"/>
      </rPr>
      <t>( م</t>
    </r>
    <r>
      <rPr>
        <vertAlign val="superscript"/>
        <sz val="9"/>
        <rFont val="Times New Roman"/>
        <family val="1"/>
      </rPr>
      <t>3</t>
    </r>
    <r>
      <rPr>
        <sz val="10"/>
        <rFont val="Times New Roman"/>
        <family val="1"/>
      </rPr>
      <t>)</t>
    </r>
  </si>
  <si>
    <t xml:space="preserve">                             المبـيعـات     </t>
  </si>
  <si>
    <t xml:space="preserve">عدد المشتركين       </t>
  </si>
  <si>
    <r>
      <t xml:space="preserve"> Electricité </t>
    </r>
    <r>
      <rPr>
        <sz val="9"/>
        <color indexed="9"/>
        <rFont val="Times New Roman"/>
        <family val="1"/>
      </rPr>
      <t>vvvcc vvvvvv</t>
    </r>
    <r>
      <rPr>
        <sz val="9"/>
        <rFont val="Times New Roman"/>
        <family val="1"/>
      </rPr>
      <t>: 1Gwh     = 0,26  K T.E.P</t>
    </r>
  </si>
  <si>
    <r>
      <t xml:space="preserve"> Coke de pétrole</t>
    </r>
    <r>
      <rPr>
        <sz val="9"/>
        <color indexed="9"/>
        <rFont val="Times New Roman"/>
        <family val="1"/>
      </rPr>
      <t xml:space="preserve">c a </t>
    </r>
    <r>
      <rPr>
        <sz val="9"/>
        <rFont val="Times New Roman"/>
        <family val="1"/>
      </rPr>
      <t xml:space="preserve">: 1 tonne </t>
    </r>
    <r>
      <rPr>
        <sz val="9"/>
        <color indexed="9"/>
        <rFont val="Times New Roman"/>
        <family val="1"/>
      </rPr>
      <t xml:space="preserve"> .....</t>
    </r>
    <r>
      <rPr>
        <sz val="9"/>
        <rFont val="Times New Roman"/>
        <family val="1"/>
      </rPr>
      <t xml:space="preserve">   = 0,72 T.E.P</t>
    </r>
  </si>
  <si>
    <t xml:space="preserve">كوك البترول : طن واحد             = 0.72 ط.م.ب </t>
  </si>
  <si>
    <r>
      <t xml:space="preserve"> Gaz naturel local    : 1MNm</t>
    </r>
    <r>
      <rPr>
        <b/>
        <vertAlign val="superscript"/>
        <sz val="9"/>
        <rFont val="Times New Roman"/>
        <family val="1"/>
      </rPr>
      <t>3</t>
    </r>
    <r>
      <rPr>
        <vertAlign val="superscript"/>
        <sz val="9"/>
        <rFont val="Times New Roman"/>
        <family val="1"/>
      </rPr>
      <t xml:space="preserve">   </t>
    </r>
    <r>
      <rPr>
        <sz val="9"/>
        <rFont val="Times New Roman"/>
        <family val="1"/>
      </rPr>
      <t xml:space="preserve">     =0,84 K T.E.P</t>
    </r>
  </si>
  <si>
    <r>
      <t>الغاز الطبيعي المستورد : 1 مليون م</t>
    </r>
    <r>
      <rPr>
        <vertAlign val="superscript"/>
        <sz val="9"/>
        <rFont val="Times New Roman"/>
        <family val="1"/>
      </rPr>
      <t>3</t>
    </r>
    <r>
      <rPr>
        <sz val="9"/>
        <rFont val="Times New Roman"/>
        <family val="1"/>
      </rPr>
      <t xml:space="preserve"> </t>
    </r>
    <r>
      <rPr>
        <sz val="9"/>
        <color indexed="9"/>
        <rFont val="Times New Roman"/>
        <family val="1"/>
      </rPr>
      <t xml:space="preserve"> </t>
    </r>
    <r>
      <rPr>
        <sz val="9"/>
        <rFont val="Times New Roman"/>
        <family val="1"/>
      </rPr>
      <t xml:space="preserve"> = 0,84 كيلو ط.م.ب</t>
    </r>
  </si>
  <si>
    <r>
      <t xml:space="preserve"> Gaz naturel importé  : 1MNm</t>
    </r>
    <r>
      <rPr>
        <b/>
        <vertAlign val="superscript"/>
        <sz val="9"/>
        <rFont val="Times New Roman"/>
        <family val="1"/>
      </rPr>
      <t>3</t>
    </r>
    <r>
      <rPr>
        <vertAlign val="superscript"/>
        <sz val="9"/>
        <rFont val="Times New Roman"/>
        <family val="1"/>
      </rPr>
      <t xml:space="preserve">   </t>
    </r>
    <r>
      <rPr>
        <sz val="9"/>
        <rFont val="Times New Roman"/>
        <family val="1"/>
      </rPr>
      <t xml:space="preserve">     =1 K T.E.P</t>
    </r>
  </si>
  <si>
    <r>
      <t>الغاز الطبيعي المحلي : 1 مليون م</t>
    </r>
    <r>
      <rPr>
        <vertAlign val="superscript"/>
        <sz val="9"/>
        <rFont val="Times New Roman"/>
        <family val="1"/>
      </rPr>
      <t>3</t>
    </r>
    <r>
      <rPr>
        <sz val="9"/>
        <rFont val="Times New Roman"/>
        <family val="1"/>
      </rPr>
      <t xml:space="preserve"> </t>
    </r>
    <r>
      <rPr>
        <sz val="9"/>
        <color indexed="9"/>
        <rFont val="Times New Roman"/>
        <family val="1"/>
      </rPr>
      <t xml:space="preserve"> .  </t>
    </r>
    <r>
      <rPr>
        <sz val="9"/>
        <rFont val="Times New Roman"/>
        <family val="1"/>
      </rPr>
      <t xml:space="preserve"> = 1 كيلو ط.م.ب</t>
    </r>
  </si>
  <si>
    <r>
      <t xml:space="preserve">المنتجات البترولية  : طن واحد </t>
    </r>
    <r>
      <rPr>
        <sz val="9"/>
        <color indexed="9"/>
        <rFont val="Times New Roman"/>
        <family val="1"/>
      </rPr>
      <t xml:space="preserve"> ..</t>
    </r>
    <r>
      <rPr>
        <sz val="9"/>
        <rFont val="Times New Roman"/>
        <family val="1"/>
      </rPr>
      <t xml:space="preserve">        = 1  ط.م.ب</t>
    </r>
  </si>
  <si>
    <t>تيزنيت وسيدي إفني</t>
  </si>
  <si>
    <t xml:space="preserve"> (1) Y compris Jorf Lasfar, ABM y compris la composante solaire, Tahaddart et SAFIEC</t>
  </si>
  <si>
    <t xml:space="preserve">  الفحص ــ أنجرة</t>
  </si>
  <si>
    <t xml:space="preserve">  وزان</t>
  </si>
  <si>
    <t xml:space="preserve">  طنجة ــ أصيلة </t>
  </si>
  <si>
    <t xml:space="preserve">  المضيق ــ الفنيدق</t>
  </si>
  <si>
    <t xml:space="preserve">  الدريوش </t>
  </si>
  <si>
    <t xml:space="preserve">  جرسيف</t>
  </si>
  <si>
    <t xml:space="preserve"> تاوريرت</t>
  </si>
  <si>
    <t xml:space="preserve">  بركان </t>
  </si>
  <si>
    <t xml:space="preserve">  سيدي سليمان</t>
  </si>
  <si>
    <t xml:space="preserve"> الفقيه بن صالح</t>
  </si>
  <si>
    <t xml:space="preserve">  برشيد</t>
  </si>
  <si>
    <t xml:space="preserve">  سيدي بنور</t>
  </si>
  <si>
    <t xml:space="preserve">  الرحامنة </t>
  </si>
  <si>
    <t xml:space="preserve"> اليوسفية</t>
  </si>
  <si>
    <t xml:space="preserve">  ميدلت </t>
  </si>
  <si>
    <t xml:space="preserve">  تنغير</t>
  </si>
  <si>
    <t xml:space="preserve">  سيدي افني </t>
  </si>
  <si>
    <t xml:space="preserve">  طرفاية </t>
  </si>
  <si>
    <t xml:space="preserve">  أوسرد</t>
  </si>
  <si>
    <t xml:space="preserve">   Safi</t>
  </si>
  <si>
    <t>Cycle combiné Ain Béni Mathar</t>
  </si>
  <si>
    <t xml:space="preserve">Groupes Diesel </t>
  </si>
  <si>
    <t>دورة مزدوجة عين بني مطهر</t>
  </si>
  <si>
    <t xml:space="preserve">معامل الدييـزل </t>
  </si>
  <si>
    <t xml:space="preserve">    Eolien de Midelt</t>
  </si>
  <si>
    <t xml:space="preserve">    الريحية بميدلت</t>
  </si>
  <si>
    <t>Barrage My Ali Cherif</t>
  </si>
  <si>
    <t>سد مولأي علي شريف</t>
  </si>
  <si>
    <t xml:space="preserve">   Pétrole brut et produits pétroliers</t>
  </si>
  <si>
    <t>غفساي وورتزاغ</t>
  </si>
  <si>
    <t>الدارالبيضاء</t>
  </si>
  <si>
    <t xml:space="preserve"> Source : Ministère de la Transition Energétique et du Développement Durable.</t>
  </si>
  <si>
    <t>المصدر : وزارة الانتقال الطاقي والتنمية المستدامة.</t>
  </si>
  <si>
    <t xml:space="preserve">    Dakhla (3)</t>
  </si>
  <si>
    <t>Tanger Med Utilities</t>
  </si>
  <si>
    <t>Daourat</t>
  </si>
  <si>
    <t>سد 9 أبريل 1947</t>
  </si>
  <si>
    <t xml:space="preserve">الاستهلاك </t>
  </si>
  <si>
    <t xml:space="preserve">  البترول والمنتجات النفطية</t>
  </si>
  <si>
    <t xml:space="preserve">             مكتب الصرف     </t>
  </si>
  <si>
    <t xml:space="preserve">               Office des Changes</t>
  </si>
  <si>
    <t xml:space="preserve">  السمارة, بوجدور وطرفاية</t>
  </si>
  <si>
    <t xml:space="preserve">    خدمات أخرى</t>
  </si>
  <si>
    <t xml:space="preserve">    صناعات أخرى</t>
  </si>
  <si>
    <t>مجموع الاستهلاك</t>
  </si>
  <si>
    <t xml:space="preserve">  إفرن</t>
  </si>
  <si>
    <t>Taroudant</t>
  </si>
  <si>
    <t>En milliers de tonnes</t>
  </si>
  <si>
    <t>En kilomètres</t>
  </si>
  <si>
    <r>
      <t xml:space="preserve">5 - 15 </t>
    </r>
    <r>
      <rPr>
        <b/>
        <sz val="16"/>
        <rFont val="Times New Roman"/>
        <family val="1"/>
      </rPr>
      <t xml:space="preserve"> الحظيرة الكهربائية الخصوصية</t>
    </r>
  </si>
  <si>
    <t>En mille tonnes</t>
  </si>
  <si>
    <r>
      <t xml:space="preserve">          </t>
    </r>
    <r>
      <rPr>
        <b/>
        <sz val="14"/>
        <rFont val="Times New Roman"/>
        <family val="1"/>
      </rPr>
      <t>حسب فروع النشاط الاقتصادي</t>
    </r>
    <r>
      <rPr>
        <sz val="14"/>
        <rFont val="Times New Roman"/>
        <family val="1"/>
      </rPr>
      <t xml:space="preserve"> </t>
    </r>
  </si>
  <si>
    <t>الاستهلاك</t>
  </si>
  <si>
    <t xml:space="preserve">5 - 3  تطور الرقم الاستدلالي للإنتاج </t>
  </si>
  <si>
    <t xml:space="preserve">  الاستعمالات المنزلية </t>
  </si>
  <si>
    <t xml:space="preserve">  زبناء كبار وجمعيات</t>
  </si>
  <si>
    <t xml:space="preserve"> Production de l'Office National d'Electricité et de l'Eau Potable</t>
  </si>
  <si>
    <r>
      <t>6</t>
    </r>
    <r>
      <rPr>
        <sz val="13"/>
        <color rgb="FF000000"/>
        <rFont val="Calibri"/>
        <family val="2"/>
        <scheme val="minor"/>
      </rPr>
      <t xml:space="preserve"> - استهلاك الطاقة الكهربا ئية حسب فروع النشاط الاقتصادي</t>
    </r>
  </si>
  <si>
    <t xml:space="preserve"> 6 - Consommation d’énergie électrique selon les branches d’activité économique</t>
  </si>
  <si>
    <t>10- Evolution de la production thermique d’électricité selon les centrales de l’O.N.E.E</t>
  </si>
  <si>
    <t>11- Evolution de la consommation et des stocks de combustibles par l’O.N.E.E</t>
  </si>
  <si>
    <t>الواردات</t>
  </si>
  <si>
    <r>
      <t xml:space="preserve"> Puissances installées </t>
    </r>
    <r>
      <rPr>
        <sz val="11"/>
        <rFont val="Times New Roman"/>
        <family val="1"/>
      </rPr>
      <t>(en Mega Watt)</t>
    </r>
  </si>
  <si>
    <r>
      <t>القدرات المنشأة</t>
    </r>
    <r>
      <rPr>
        <sz val="11"/>
        <rFont val="Times New Roman"/>
        <family val="1"/>
      </rPr>
      <t xml:space="preserve"> (بميكا واط )</t>
    </r>
  </si>
  <si>
    <r>
      <t xml:space="preserve"> Production nette</t>
    </r>
    <r>
      <rPr>
        <sz val="11"/>
        <rFont val="Times New Roman"/>
        <family val="1"/>
      </rPr>
      <t xml:space="preserve"> (en millions de kwh) </t>
    </r>
  </si>
  <si>
    <r>
      <t xml:space="preserve">الإنتاج الصافي  </t>
    </r>
    <r>
      <rPr>
        <sz val="11"/>
        <rFont val="Times New Roman"/>
        <family val="1"/>
      </rPr>
      <t>(بمليون كيلواط ساعة)</t>
    </r>
  </si>
  <si>
    <t xml:space="preserve">    الحرارية (1)</t>
  </si>
  <si>
    <t xml:space="preserve">    الريحية (2)</t>
  </si>
  <si>
    <t xml:space="preserve">               Office des Changes.</t>
  </si>
  <si>
    <t xml:space="preserve">   المحطات الحرارية</t>
  </si>
  <si>
    <t xml:space="preserve">   الصناعة</t>
  </si>
  <si>
    <r>
      <t xml:space="preserve"> م2021</t>
    </r>
    <r>
      <rPr>
        <b/>
        <vertAlign val="superscript"/>
        <sz val="10"/>
        <rFont val="Times New Roman"/>
        <family val="1"/>
      </rPr>
      <t>R</t>
    </r>
  </si>
  <si>
    <t xml:space="preserve"> (1) Jorf Lasfar+ Parc Eolien Midelt+Eolien Loi 13-09 + Tahaddart (EET) + Parc Eolien TAREC+CSO+SAFIEC</t>
  </si>
  <si>
    <t>(1) الجرف الأصفر+ الحقل الريحي لميدلت+ تهدارت+الحقل الريحي لطرفاية+الخواص09-13+المحطة الشمسية ورزازات</t>
  </si>
  <si>
    <r>
      <t xml:space="preserve"> م2022</t>
    </r>
    <r>
      <rPr>
        <b/>
        <vertAlign val="superscript"/>
        <sz val="10"/>
        <rFont val="Times New Roman"/>
        <family val="1"/>
      </rPr>
      <t>R</t>
    </r>
  </si>
  <si>
    <t xml:space="preserve">    Eolien de TAZA I</t>
  </si>
  <si>
    <t xml:space="preserve">    الريحية بتازة 1</t>
  </si>
  <si>
    <t xml:space="preserve"> (2) y compris le coke de pétrole</t>
  </si>
  <si>
    <t xml:space="preserve">(2) بما في ذلك كوك البترول </t>
  </si>
  <si>
    <t xml:space="preserve"> (1) condensat</t>
  </si>
  <si>
    <t>(1) متكثف البترول</t>
  </si>
  <si>
    <t>…</t>
  </si>
  <si>
    <t>Barrage Al Wahda</t>
  </si>
  <si>
    <t>سد الوحدة</t>
  </si>
  <si>
    <t>Barrage Aoulouz</t>
  </si>
  <si>
    <t>سد اولوز</t>
  </si>
  <si>
    <t>Année 2023</t>
  </si>
  <si>
    <t xml:space="preserve">2023 سنة </t>
  </si>
  <si>
    <t>2023*</t>
  </si>
  <si>
    <t>Barrage Moulay Bouchta</t>
  </si>
  <si>
    <t>Oued Martil</t>
  </si>
  <si>
    <t>سد مارتيل</t>
  </si>
  <si>
    <t>سد مولاي بوشتة</t>
  </si>
  <si>
    <t>Barrage Driss Premier</t>
  </si>
  <si>
    <t>سد ادريس الأول</t>
  </si>
  <si>
    <t>سد ادخيلة - عبد المومن</t>
  </si>
  <si>
    <t>2 - Evolution de la facture énergétique</t>
  </si>
  <si>
    <t xml:space="preserve"> 4 - Evolutin de la puissance installée, de la production d’électricité</t>
  </si>
  <si>
    <t xml:space="preserve"> 5 - Evolution de la production nette d'électricité de l'Office National de l’Electricité et de l’Eau Potable (O.N.E.E)</t>
  </si>
  <si>
    <t xml:space="preserve">12- Evolution de la longueur des lignes du réseau de transport et de distribution de l’O.N.E.E </t>
  </si>
  <si>
    <r>
      <t xml:space="preserve">4 </t>
    </r>
    <r>
      <rPr>
        <sz val="13"/>
        <color rgb="FF000000"/>
        <rFont val="Calibri"/>
        <family val="2"/>
        <scheme val="minor"/>
      </rPr>
      <t xml:space="preserve"> - تطور القدرة المنشأة، إنتاج الطاقة الكهربائية</t>
    </r>
  </si>
  <si>
    <r>
      <t xml:space="preserve">5 </t>
    </r>
    <r>
      <rPr>
        <sz val="13"/>
        <color rgb="FF000000"/>
        <rFont val="Calibri"/>
        <family val="2"/>
        <scheme val="minor"/>
      </rPr>
      <t>- تطور الإنتاج الصافي للكهرباء للمكتب الوطني للكهرباء والماء الصالح للشرب</t>
    </r>
  </si>
  <si>
    <r>
      <t xml:space="preserve">11- </t>
    </r>
    <r>
      <rPr>
        <sz val="13"/>
        <color rgb="FF000000"/>
        <rFont val="Calibri"/>
        <family val="2"/>
        <scheme val="minor"/>
      </rPr>
      <t>تطور استهلاك ومخزون المحروقات من طرف المكتب الوطني للكهرباء والماء الصالح للشرب</t>
    </r>
  </si>
  <si>
    <r>
      <t xml:space="preserve">12- </t>
    </r>
    <r>
      <rPr>
        <sz val="13"/>
        <color rgb="FF000000"/>
        <rFont val="Calibri"/>
        <family val="2"/>
        <scheme val="minor"/>
      </rPr>
      <t xml:space="preserve">تطور طول خطوط الشبكة  للنقل والتوزيع للمكتب الوطني للكهرباء و الماء الصالح للشرب </t>
    </r>
  </si>
  <si>
    <t xml:space="preserve"> 15- الحظيرة الكهربائية الخصوصية</t>
  </si>
  <si>
    <t xml:space="preserve"> 20- نشاط المكتب الوطني للكهرباء والماء الصالح للشرب حسب الإقليم (أوالعمالة)</t>
  </si>
  <si>
    <r>
      <t xml:space="preserve">  النفط </t>
    </r>
    <r>
      <rPr>
        <vertAlign val="superscript"/>
        <sz val="11"/>
        <rFont val="Times New Roman"/>
        <family val="1"/>
      </rPr>
      <t>(1)</t>
    </r>
    <r>
      <rPr>
        <sz val="11"/>
        <rFont val="Times New Roman"/>
        <family val="1"/>
      </rPr>
      <t xml:space="preserve"> والغاز الطبيعي</t>
    </r>
  </si>
  <si>
    <r>
      <t xml:space="preserve">   Pétrole </t>
    </r>
    <r>
      <rPr>
        <vertAlign val="superscript"/>
        <sz val="10"/>
        <rFont val="Times New Roman"/>
        <family val="1"/>
      </rPr>
      <t>(1)</t>
    </r>
    <r>
      <rPr>
        <sz val="10"/>
        <rFont val="Times New Roman"/>
        <family val="1"/>
      </rPr>
      <t xml:space="preserve">  et Gaz naturel</t>
    </r>
  </si>
  <si>
    <r>
      <t xml:space="preserve">  الفحم  </t>
    </r>
    <r>
      <rPr>
        <vertAlign val="superscript"/>
        <sz val="11"/>
        <rFont val="Times New Roman"/>
        <family val="1"/>
      </rPr>
      <t>(2)</t>
    </r>
    <r>
      <rPr>
        <sz val="11"/>
        <rFont val="Times New Roman"/>
        <family val="1"/>
      </rPr>
      <t xml:space="preserve"> </t>
    </r>
  </si>
  <si>
    <t xml:space="preserve">               Haut-Commissariat au Plan (Direction de la Statistique).</t>
  </si>
  <si>
    <r>
      <t xml:space="preserve">   Charbon </t>
    </r>
    <r>
      <rPr>
        <vertAlign val="superscript"/>
        <sz val="10"/>
        <rFont val="Times New Roman"/>
        <family val="1"/>
      </rPr>
      <t>(2)</t>
    </r>
  </si>
  <si>
    <t xml:space="preserve">  Solde d'Echange d'électricité</t>
  </si>
  <si>
    <t xml:space="preserve">   Electricité hydraulique</t>
  </si>
  <si>
    <t xml:space="preserve">   Electricité éolienne</t>
  </si>
  <si>
    <t xml:space="preserve">   Electricité solaire</t>
  </si>
  <si>
    <r>
      <t xml:space="preserve">   Charbon </t>
    </r>
    <r>
      <rPr>
        <vertAlign val="superscript"/>
        <sz val="11"/>
        <rFont val="Times New Roman"/>
        <family val="1"/>
      </rPr>
      <t>(2)</t>
    </r>
  </si>
  <si>
    <t xml:space="preserve">             المندوبية السامية للتخطيط (مديرية الإحصاء).</t>
  </si>
  <si>
    <t xml:space="preserve">المصادر :  وزارة الانتقال الطاقي والتنمية المستدامة . </t>
  </si>
  <si>
    <t xml:space="preserve"> Sources : Ministère de la Transition Energétique et du Développement Durable .</t>
  </si>
  <si>
    <t>(1) Jorf Lasfar + Tahaddart (EET) + SAFIEC + Eolien Loi 13-09 + CSO + Parcs Eoliens Tarfaya, Midelt, Taza 1, Boujdour</t>
  </si>
  <si>
    <t xml:space="preserve">(1) الجرف الأصفر+ تهدارت+أسفي+الخواص09-13+المحطة الشمسية ورزازات+ الحقول الريحية  لطرفاية، لميدلت، لتازة 1، لبوجدور </t>
  </si>
  <si>
    <t xml:space="preserve"> (2) Il s'agit des apports de Maroc phosphore, et du  Maroc chimie et d'autres sociétés + solde des échanges avec l'Algérie et l'Espagne</t>
  </si>
  <si>
    <t>(2) يتعلق الأمر بإمدادات مغرب فوسفور ومغرب كيمياء وشركات أخرى   و رصيد المبادلات مع الجزائر وإسبانيا</t>
  </si>
  <si>
    <t xml:space="preserve"> (3) La centrale de Dakhla est raccordée au réseau national de transport depuis le mois de Mail 2021</t>
  </si>
  <si>
    <t>(3) تم ربط معمل الداخلة بالشبكة الوطنية للنفل إبتداءا من شهر ماي 2021</t>
  </si>
  <si>
    <t xml:space="preserve">       ورصيد المبادلات مع الجزائر وإسبانيا</t>
  </si>
  <si>
    <t>الضغط المنخفض</t>
  </si>
  <si>
    <t>البيع  إلى الزبناء المباشرين م. و. ك.م</t>
  </si>
  <si>
    <t xml:space="preserve">    الجماعات المحلية</t>
  </si>
  <si>
    <t xml:space="preserve">  قطاعات أخرى</t>
  </si>
  <si>
    <t xml:space="preserve">  مولاي يعقوب</t>
  </si>
  <si>
    <t>5 -8 Ventes d'électricité par catégorie de clients</t>
  </si>
  <si>
    <t>5 -8  مبيعات الكهرباء حسب فئة العملاء</t>
  </si>
  <si>
    <t>5 - 9 مبيعات الكهرياء للموزعين</t>
  </si>
  <si>
    <t>Lydec Casablanca</t>
  </si>
  <si>
    <t xml:space="preserve">Redal Rabat </t>
  </si>
  <si>
    <t xml:space="preserve">Amendis Tanger </t>
  </si>
  <si>
    <t xml:space="preserve">Radeema Marrakech  </t>
  </si>
  <si>
    <t xml:space="preserve">Radeef Fès  </t>
  </si>
  <si>
    <t xml:space="preserve">Amendis Tétouan  </t>
  </si>
  <si>
    <t xml:space="preserve">Rak Kénitra  </t>
  </si>
  <si>
    <t xml:space="preserve">Radem Meknès </t>
  </si>
  <si>
    <t xml:space="preserve">Radeej El Jadida </t>
  </si>
  <si>
    <t xml:space="preserve">Radeel Larache </t>
  </si>
  <si>
    <t>Radees Safi</t>
  </si>
  <si>
    <t>طنجة المتوسط لتوزيع الماء والكهرباء</t>
  </si>
  <si>
    <t xml:space="preserve"> 5 -9 Ventes d'électricité aux distributeurs</t>
  </si>
  <si>
    <t xml:space="preserve">  الجرف الأصفر</t>
  </si>
  <si>
    <t xml:space="preserve">  الناظور</t>
  </si>
  <si>
    <t>Ventes  des produits pétroliers</t>
  </si>
  <si>
    <t xml:space="preserve">  الإسفلت</t>
  </si>
  <si>
    <t xml:space="preserve">  زيوت التشحيم</t>
  </si>
  <si>
    <t xml:space="preserve">  برافين</t>
  </si>
  <si>
    <r>
      <t>مليون (م</t>
    </r>
    <r>
      <rPr>
        <b/>
        <vertAlign val="superscript"/>
        <sz val="10"/>
        <rFont val="Times New Roman"/>
        <family val="1"/>
      </rPr>
      <t>3</t>
    </r>
    <r>
      <rPr>
        <b/>
        <sz val="10"/>
        <rFont val="Times New Roman"/>
        <family val="1"/>
      </rPr>
      <t xml:space="preserve">) </t>
    </r>
  </si>
  <si>
    <r>
      <t xml:space="preserve"> En millions  (Nm</t>
    </r>
    <r>
      <rPr>
        <b/>
        <vertAlign val="superscript"/>
        <sz val="10"/>
        <rFont val="Times New Roman"/>
        <family val="1"/>
      </rPr>
      <t>3</t>
    </r>
    <r>
      <rPr>
        <b/>
        <sz val="10"/>
        <rFont val="Times New Roman"/>
        <family val="1"/>
      </rPr>
      <t xml:space="preserve">) </t>
    </r>
  </si>
  <si>
    <t xml:space="preserve">   Electricité</t>
  </si>
  <si>
    <t xml:space="preserve">  الغاز الطبيعي</t>
  </si>
  <si>
    <t xml:space="preserve">  الكهرباء</t>
  </si>
  <si>
    <t>Réserves hydrauliques utiles</t>
  </si>
  <si>
    <t>Réserves hydrauliques totales</t>
  </si>
  <si>
    <t>Ensemble des barrages</t>
  </si>
  <si>
    <t xml:space="preserve"> Sources : Ministère de la Transition 'Energétique et du Développement Durable.</t>
  </si>
  <si>
    <t xml:space="preserve">              المكتب الوطني للكهرباء والماء الصالح للشرب.</t>
  </si>
  <si>
    <t xml:space="preserve">              مكتب الصرف.</t>
  </si>
  <si>
    <t xml:space="preserve">   ( بما في ذلك عبر شبكة الزبناء)      </t>
  </si>
  <si>
    <t xml:space="preserve">    Eolien loi 13-09 </t>
  </si>
  <si>
    <t xml:space="preserve">      (y compris via réseau client)</t>
  </si>
  <si>
    <t>إنتاج المكتب الوطني للكهرباء والماء الصالح للشرب</t>
  </si>
  <si>
    <r>
      <t xml:space="preserve"> م2022</t>
    </r>
    <r>
      <rPr>
        <b/>
        <vertAlign val="superscript"/>
        <sz val="11"/>
        <rFont val="Times New Roman"/>
        <family val="1"/>
      </rPr>
      <t>R</t>
    </r>
  </si>
  <si>
    <r>
      <t xml:space="preserve"> م2021</t>
    </r>
    <r>
      <rPr>
        <b/>
        <vertAlign val="superscript"/>
        <sz val="11"/>
        <rFont val="Times New Roman"/>
        <family val="1"/>
      </rPr>
      <t>R</t>
    </r>
  </si>
  <si>
    <r>
      <t xml:space="preserve"> م2021</t>
    </r>
    <r>
      <rPr>
        <b/>
        <vertAlign val="superscript"/>
        <sz val="11"/>
        <rFont val="Times New Roman"/>
        <family val="1"/>
        <charset val="178"/>
      </rPr>
      <t>R</t>
    </r>
  </si>
  <si>
    <t xml:space="preserve">  آخر (زبناء كبار وجمعيات)</t>
  </si>
  <si>
    <t xml:space="preserve">   Autres (Gros clients et associations)</t>
  </si>
  <si>
    <r>
      <t>بألف</t>
    </r>
    <r>
      <rPr>
        <b/>
        <sz val="11"/>
        <rFont val="Times New Roman"/>
        <family val="1"/>
      </rPr>
      <t xml:space="preserve"> متر مكعب (</t>
    </r>
    <r>
      <rPr>
        <b/>
        <sz val="10"/>
        <rFont val="Times New Roman"/>
        <family val="1"/>
      </rPr>
      <t>م</t>
    </r>
    <r>
      <rPr>
        <b/>
        <vertAlign val="superscript"/>
        <sz val="10"/>
        <rFont val="Times New Roman"/>
        <family val="1"/>
      </rPr>
      <t>3</t>
    </r>
    <r>
      <rPr>
        <b/>
        <sz val="10"/>
        <rFont val="Times New Roman"/>
        <family val="1"/>
      </rPr>
      <t>)</t>
    </r>
    <r>
      <rPr>
        <b/>
        <sz val="11"/>
        <rFont val="Times New Roman"/>
        <family val="1"/>
      </rPr>
      <t xml:space="preserve"> </t>
    </r>
  </si>
  <si>
    <r>
      <t>En milliers de mètre cube (m</t>
    </r>
    <r>
      <rPr>
        <b/>
        <vertAlign val="superscript"/>
        <sz val="10"/>
        <rFont val="Times New Roman"/>
        <family val="1"/>
      </rPr>
      <t>3</t>
    </r>
    <r>
      <rPr>
        <b/>
        <sz val="10"/>
        <rFont val="Times New Roman"/>
        <family val="1"/>
      </rPr>
      <t xml:space="preserve">) </t>
    </r>
  </si>
  <si>
    <t>إفران</t>
  </si>
  <si>
    <r>
      <t xml:space="preserve"> Production concessionnelle </t>
    </r>
    <r>
      <rPr>
        <sz val="11"/>
        <rFont val="Times New Roman"/>
        <family val="1"/>
      </rPr>
      <t>(1)</t>
    </r>
  </si>
  <si>
    <r>
      <t xml:space="preserve"> Apport des tiers </t>
    </r>
    <r>
      <rPr>
        <sz val="11"/>
        <rFont val="Times New Roman"/>
        <family val="1"/>
      </rPr>
      <t>(2)</t>
    </r>
    <r>
      <rPr>
        <b/>
        <sz val="11"/>
        <rFont val="Times New Roman"/>
        <family val="1"/>
      </rPr>
      <t xml:space="preserve"> </t>
    </r>
  </si>
  <si>
    <r>
      <t xml:space="preserve">              </t>
    </r>
    <r>
      <rPr>
        <b/>
        <sz val="11"/>
        <rFont val="Times New Roman"/>
        <family val="1"/>
      </rPr>
      <t xml:space="preserve"> les provinces et préfectures </t>
    </r>
    <r>
      <rPr>
        <sz val="11"/>
        <rFont val="Times New Roman"/>
        <family val="1"/>
      </rPr>
      <t>(suite)</t>
    </r>
  </si>
  <si>
    <r>
      <t xml:space="preserve">  Gaz Naturel (En milliers de Nm</t>
    </r>
    <r>
      <rPr>
        <b/>
        <vertAlign val="superscript"/>
        <sz val="11"/>
        <rFont val="Times New Roman"/>
        <family val="1"/>
      </rPr>
      <t>3</t>
    </r>
    <r>
      <rPr>
        <b/>
        <sz val="11"/>
        <rFont val="Times New Roman"/>
        <family val="1"/>
      </rPr>
      <t>)</t>
    </r>
  </si>
  <si>
    <t xml:space="preserve">   Centrales thermiques</t>
  </si>
  <si>
    <t xml:space="preserve">   Industrie </t>
  </si>
  <si>
    <t>Thermique</t>
  </si>
  <si>
    <t>Eolien</t>
  </si>
  <si>
    <t xml:space="preserve">زيوت النفط والتشحيم </t>
  </si>
  <si>
    <r>
      <t xml:space="preserve">إنتاج ذو امتياز </t>
    </r>
    <r>
      <rPr>
        <sz val="10"/>
        <rFont val="Times New Roman"/>
        <family val="1"/>
      </rPr>
      <t>(1)</t>
    </r>
  </si>
  <si>
    <t xml:space="preserve">(2) بما في ذلك الحقول الريحية المنجزة في إطار القانون 13.09، الإنتاج الذاتي من أصل </t>
  </si>
  <si>
    <t xml:space="preserve">    ريحي+ الحقول الريحية  لطرفاية، لميدلت، لتازة 1، لبوجدور </t>
  </si>
  <si>
    <t xml:space="preserve">  (2) Y compris Eolien Loi 13-09, Eolien Autoproduction </t>
  </si>
  <si>
    <t xml:space="preserve">        et  Eoliens Tarfaya, Midelt, Taza 1, Boujdour</t>
  </si>
  <si>
    <t xml:space="preserve">   الداخلة (3)</t>
  </si>
  <si>
    <t xml:space="preserve">    Eolien de Boujdour</t>
  </si>
  <si>
    <t xml:space="preserve">    Eolien JBEL LHDID</t>
  </si>
  <si>
    <t xml:space="preserve">    الريحية بجبل الحديد</t>
  </si>
  <si>
    <t xml:space="preserve">    الريحية ببوجدور</t>
  </si>
  <si>
    <t xml:space="preserve"> Sources : Office National de l'Electricité et de l'Eau Potable.</t>
  </si>
  <si>
    <t>المصادر : المكتب الوطني للكهرباء والماء الصالح للشرب.</t>
  </si>
  <si>
    <t xml:space="preserve">               مكتب الصرف.</t>
  </si>
  <si>
    <t>برافين ومشتقات بترولية أخرى</t>
  </si>
  <si>
    <r>
      <t xml:space="preserve"> م2022</t>
    </r>
    <r>
      <rPr>
        <b/>
        <vertAlign val="superscript"/>
        <sz val="11"/>
        <rFont val="Times New Roman"/>
        <family val="1"/>
        <charset val="178"/>
      </rPr>
      <t>R</t>
    </r>
  </si>
  <si>
    <t xml:space="preserve">  Supercarburant </t>
  </si>
  <si>
    <t>الدورات</t>
  </si>
  <si>
    <t>8 - مبيعات الكهرباء حسب فئة العملاء</t>
  </si>
  <si>
    <t>9 - مبيعاتالكهرباء للموزعين</t>
  </si>
  <si>
    <t xml:space="preserve"> 8 - Ventes d'électricité par catégorie de clients</t>
  </si>
  <si>
    <t xml:space="preserve"> 9 - Ventes d'électricité aux distributeurs</t>
  </si>
</sst>
</file>

<file path=xl/styles.xml><?xml version="1.0" encoding="utf-8"?>
<styleSheet xmlns="http://schemas.openxmlformats.org/spreadsheetml/2006/main">
  <numFmts count="30">
    <numFmt numFmtId="43" formatCode="_-* #,##0.00\ _€_-;\-* #,##0.00\ _€_-;_-* &quot;-&quot;??\ _€_-;_-@_-"/>
    <numFmt numFmtId="164" formatCode="0.00_)"/>
    <numFmt numFmtId="165" formatCode="[$€]\ #,##0.00;[Red][$€]\ #,##0.00\-"/>
    <numFmt numFmtId="166" formatCode="_-* #,##0.00\ _F_-;\-* #,##0.00\ _F_-;_-* \-??\ _F_-;_-@_-"/>
    <numFmt numFmtId="167" formatCode="_-* #,##0.00\ _€_-;\-* #,##0.00\ _€_-;_-* \-??\ _€_-;_-@_-"/>
    <numFmt numFmtId="168" formatCode="#\ ###\ ###.0"/>
    <numFmt numFmtId="169" formatCode="0_)"/>
    <numFmt numFmtId="170" formatCode="General_)"/>
    <numFmt numFmtId="171" formatCode="_ * #,##0.00_ ;_ * \-#,##0.00_ ;_ * \-??_ ;_ @_ "/>
    <numFmt numFmtId="172" formatCode="_-&quot;ر.س. &quot;* #,##0_-;_-&quot;ر.س. &quot;* #,##0\-;_-&quot;ر.س. &quot;* \-_-;_-@_-"/>
    <numFmt numFmtId="173" formatCode="_-&quot;ر.س. &quot;* #,##0.00_-;_-&quot;ر.س. &quot;* #,##0.00\-;_-&quot;ر.س. &quot;* \-??_-;_-@_-"/>
    <numFmt numFmtId="174" formatCode="_-* #,##0_-;_-* #,##0\-;_-* \-_-;_-@_-"/>
    <numFmt numFmtId="175" formatCode="_-* #,##0.00_-;_-* #,##0.00\-;_-* \-??_-;_-@_-"/>
    <numFmt numFmtId="176" formatCode="####"/>
    <numFmt numFmtId="177" formatCode="#,##0.0"/>
    <numFmt numFmtId="178" formatCode="0.0_)"/>
    <numFmt numFmtId="179" formatCode="0.0"/>
    <numFmt numFmtId="180" formatCode="#,##0.00;[Red]#,##0.00\-"/>
    <numFmt numFmtId="181" formatCode="#,##0.0;[Red]#,##0.0\-"/>
    <numFmt numFmtId="182" formatCode="#\ ###\ ###"/>
    <numFmt numFmtId="183" formatCode="###\ ###"/>
    <numFmt numFmtId="184" formatCode="#####"/>
    <numFmt numFmtId="185" formatCode="###\ ###\ ###"/>
    <numFmt numFmtId="186" formatCode="#\ ##0"/>
    <numFmt numFmtId="187" formatCode="_-* #,##0\ _F_-;\-* #,##0\ _F_-;_-* &quot;-&quot;\ _F_-;_-@_-"/>
    <numFmt numFmtId="188" formatCode="_-* #,##0\ &quot;F&quot;_-;\-* #,##0\ &quot;F&quot;_-;_-* &quot;-&quot;\ &quot;F&quot;_-;_-@_-"/>
    <numFmt numFmtId="189" formatCode="[$€]\ #,##0.00;[Red][$€]\ #,##0.00&quot;-&quot;"/>
    <numFmt numFmtId="190" formatCode="\-"/>
    <numFmt numFmtId="191" formatCode="#,##0;[Red]#,##0&quot;-&quot;"/>
    <numFmt numFmtId="192" formatCode="_-* #,##0.0_-;\-* #,##0.0_-;_-* &quot;-&quot;??_-;_-@_-"/>
  </numFmts>
  <fonts count="76">
    <font>
      <sz val="10"/>
      <name val="Courier New"/>
      <charset val="178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CG Times (WN)"/>
      <family val="1"/>
      <charset val="178"/>
    </font>
    <font>
      <sz val="10"/>
      <name val="Courier New"/>
      <family val="3"/>
    </font>
    <font>
      <sz val="10"/>
      <name val="Times New Roman"/>
      <family val="1"/>
    </font>
    <font>
      <b/>
      <sz val="30"/>
      <name val="Times New Roman"/>
      <family val="1"/>
    </font>
    <font>
      <b/>
      <sz val="18"/>
      <name val="Times New Roman"/>
      <family val="1"/>
    </font>
    <font>
      <b/>
      <sz val="40"/>
      <name val="Times New Roman"/>
      <family val="1"/>
    </font>
    <font>
      <b/>
      <sz val="24"/>
      <name val="Times New Roman"/>
      <family val="1"/>
    </font>
    <font>
      <b/>
      <sz val="20"/>
      <name val="Times New Roman"/>
      <family val="1"/>
    </font>
    <font>
      <b/>
      <sz val="14"/>
      <name val="Times New Roman"/>
      <family val="1"/>
    </font>
    <font>
      <b/>
      <sz val="16"/>
      <name val="Times New Roman"/>
      <family val="1"/>
    </font>
    <font>
      <b/>
      <sz val="10"/>
      <name val="Times New Roman"/>
      <family val="1"/>
    </font>
    <font>
      <b/>
      <vertAlign val="superscript"/>
      <sz val="10"/>
      <name val="Times New Roman"/>
      <family val="1"/>
    </font>
    <font>
      <sz val="11"/>
      <name val="Times New Roman"/>
      <family val="1"/>
    </font>
    <font>
      <b/>
      <sz val="11"/>
      <name val="Times New Roman"/>
      <family val="1"/>
    </font>
    <font>
      <sz val="10"/>
      <color indexed="10"/>
      <name val="Times New Roman"/>
      <family val="1"/>
    </font>
    <font>
      <vertAlign val="superscript"/>
      <sz val="10"/>
      <name val="Times New Roman"/>
      <family val="1"/>
    </font>
    <font>
      <sz val="8"/>
      <name val="Times New Roman"/>
      <family val="1"/>
    </font>
    <font>
      <b/>
      <sz val="11.5"/>
      <name val="Times New Roman"/>
      <family val="1"/>
    </font>
    <font>
      <sz val="8"/>
      <color indexed="8"/>
      <name val="Times New Roman"/>
      <family val="1"/>
    </font>
    <font>
      <sz val="10"/>
      <color indexed="8"/>
      <name val="Times New Roman"/>
      <family val="1"/>
    </font>
    <font>
      <sz val="12"/>
      <name val="Times New Roman"/>
      <family val="1"/>
    </font>
    <font>
      <b/>
      <sz val="12"/>
      <name val="Times New Roman"/>
      <family val="1"/>
    </font>
    <font>
      <sz val="16"/>
      <name val="Times New Roman"/>
      <family val="1"/>
    </font>
    <font>
      <sz val="10"/>
      <name val="Times New Roman"/>
      <family val="1"/>
      <charset val="178"/>
    </font>
    <font>
      <b/>
      <sz val="10"/>
      <name val="Times New Roman"/>
      <family val="1"/>
      <charset val="178"/>
    </font>
    <font>
      <sz val="14"/>
      <name val="Times New Roman"/>
      <family val="1"/>
    </font>
    <font>
      <sz val="11"/>
      <name val="Times New Roman"/>
      <family val="1"/>
      <charset val="178"/>
    </font>
    <font>
      <sz val="10"/>
      <color indexed="30"/>
      <name val="Times New Roman"/>
      <family val="1"/>
    </font>
    <font>
      <b/>
      <sz val="10"/>
      <color indexed="8"/>
      <name val="Arial"/>
      <family val="2"/>
    </font>
    <font>
      <sz val="8"/>
      <name val="Times New Roman"/>
      <family val="1"/>
      <charset val="178"/>
    </font>
    <font>
      <sz val="10"/>
      <color indexed="63"/>
      <name val="Times New Roman"/>
      <family val="1"/>
    </font>
    <font>
      <b/>
      <sz val="16"/>
      <name val="Times New Roman"/>
      <family val="1"/>
      <charset val="178"/>
    </font>
    <font>
      <b/>
      <sz val="18"/>
      <name val="Times New Roman"/>
      <family val="1"/>
      <charset val="178"/>
    </font>
    <font>
      <b/>
      <sz val="14"/>
      <name val="Times New Roman"/>
      <family val="1"/>
      <charset val="178"/>
    </font>
    <font>
      <b/>
      <sz val="12"/>
      <name val="Times New Roman"/>
      <family val="1"/>
      <charset val="178"/>
    </font>
    <font>
      <sz val="12"/>
      <name val="Times New Roman"/>
      <family val="1"/>
      <charset val="178"/>
    </font>
    <font>
      <b/>
      <sz val="11"/>
      <name val="Times New Roman"/>
      <family val="1"/>
      <charset val="178"/>
    </font>
    <font>
      <b/>
      <sz val="11.5"/>
      <name val="Times New Roman"/>
      <family val="1"/>
      <charset val="178"/>
    </font>
    <font>
      <vertAlign val="superscript"/>
      <sz val="9"/>
      <name val="Times New Roman"/>
      <family val="1"/>
    </font>
    <font>
      <b/>
      <sz val="9"/>
      <name val="Times New Roman"/>
      <family val="1"/>
    </font>
    <font>
      <sz val="9"/>
      <name val="Times New Roman"/>
      <family val="1"/>
    </font>
    <font>
      <sz val="11"/>
      <name val="Courier New"/>
      <family val="3"/>
    </font>
    <font>
      <b/>
      <sz val="10"/>
      <name val="Arial"/>
      <family val="2"/>
      <charset val="178"/>
    </font>
    <font>
      <sz val="10"/>
      <name val="Arial"/>
      <family val="2"/>
      <charset val="178"/>
    </font>
    <font>
      <b/>
      <sz val="10"/>
      <color indexed="8"/>
      <name val="Times New Roman"/>
      <family val="1"/>
    </font>
    <font>
      <sz val="8"/>
      <name val="Arial"/>
      <family val="2"/>
      <charset val="178"/>
    </font>
    <font>
      <sz val="10"/>
      <name val="Courier New"/>
      <family val="3"/>
    </font>
    <font>
      <b/>
      <sz val="12"/>
      <color theme="1"/>
      <name val="Times New Roman"/>
      <family val="1"/>
    </font>
    <font>
      <sz val="12"/>
      <color theme="1"/>
      <name val="Calibri"/>
      <family val="2"/>
      <scheme val="minor"/>
    </font>
    <font>
      <b/>
      <sz val="14"/>
      <color theme="1"/>
      <name val="Times New Roman"/>
      <family val="1"/>
    </font>
    <font>
      <b/>
      <sz val="14"/>
      <color rgb="FF000000"/>
      <name val="Calibri"/>
      <family val="2"/>
      <scheme val="minor"/>
    </font>
    <font>
      <sz val="12"/>
      <color theme="1"/>
      <name val="Times New Roman"/>
      <family val="1"/>
    </font>
    <font>
      <sz val="13"/>
      <color theme="1"/>
      <name val="Times New Roman"/>
      <family val="1"/>
    </font>
    <font>
      <sz val="13"/>
      <color rgb="FF000000"/>
      <name val="Calibri"/>
      <family val="2"/>
      <scheme val="minor"/>
    </font>
    <font>
      <sz val="13"/>
      <color theme="1"/>
      <name val="Calibri"/>
      <family val="2"/>
      <scheme val="minor"/>
    </font>
    <font>
      <sz val="10"/>
      <color rgb="FF000000"/>
      <name val="Courier"/>
      <family val="3"/>
    </font>
    <font>
      <sz val="9"/>
      <color indexed="9"/>
      <name val="Times New Roman"/>
      <family val="1"/>
    </font>
    <font>
      <b/>
      <vertAlign val="superscript"/>
      <sz val="9"/>
      <name val="Times New Roman"/>
      <family val="1"/>
    </font>
    <font>
      <sz val="10"/>
      <name val="Courier"/>
      <family val="3"/>
    </font>
    <font>
      <sz val="10"/>
      <name val="Courier"/>
      <family val="3"/>
    </font>
    <font>
      <sz val="8"/>
      <name val="Courier New"/>
      <family val="3"/>
    </font>
    <font>
      <sz val="10"/>
      <color rgb="FFFF0000"/>
      <name val="Times New Roman"/>
      <family val="1"/>
    </font>
    <font>
      <sz val="11"/>
      <color rgb="FFFF0000"/>
      <name val="Times New Roman"/>
      <family val="1"/>
    </font>
    <font>
      <sz val="10"/>
      <color theme="1"/>
      <name val="Times New Roman"/>
      <family val="1"/>
    </font>
    <font>
      <vertAlign val="superscript"/>
      <sz val="11"/>
      <name val="Times New Roman"/>
      <family val="1"/>
    </font>
    <font>
      <b/>
      <vertAlign val="superscript"/>
      <sz val="11"/>
      <name val="Times New Roman"/>
      <family val="1"/>
    </font>
    <font>
      <b/>
      <vertAlign val="superscript"/>
      <sz val="11"/>
      <name val="Times New Roman"/>
      <family val="1"/>
      <charset val="178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b/>
      <sz val="11"/>
      <color indexed="8"/>
      <name val="Times New Roman"/>
      <family val="1"/>
    </font>
    <font>
      <sz val="1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theme="0"/>
        <bgColor indexed="26"/>
      </patternFill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40">
    <xf numFmtId="164" fontId="0" fillId="0" borderId="0"/>
    <xf numFmtId="165" fontId="51" fillId="0" borderId="0" applyFill="0" applyBorder="0" applyAlignment="0" applyProtection="0"/>
    <xf numFmtId="180" fontId="51" fillId="0" borderId="0" applyFill="0" applyBorder="0" applyAlignment="0" applyProtection="0"/>
    <xf numFmtId="166" fontId="51" fillId="0" borderId="0" applyFill="0" applyBorder="0" applyAlignment="0" applyProtection="0"/>
    <xf numFmtId="167" fontId="51" fillId="0" borderId="0" applyFill="0" applyBorder="0" applyAlignment="0" applyProtection="0"/>
    <xf numFmtId="0" fontId="4" fillId="0" borderId="0"/>
    <xf numFmtId="164" fontId="5" fillId="0" borderId="0">
      <alignment horizontal="right"/>
    </xf>
    <xf numFmtId="0" fontId="6" fillId="0" borderId="0"/>
    <xf numFmtId="0" fontId="4" fillId="0" borderId="0"/>
    <xf numFmtId="164" fontId="6" fillId="0" borderId="0"/>
    <xf numFmtId="168" fontId="6" fillId="0" borderId="0"/>
    <xf numFmtId="168" fontId="6" fillId="0" borderId="0"/>
    <xf numFmtId="164" fontId="6" fillId="0" borderId="0"/>
    <xf numFmtId="169" fontId="6" fillId="0" borderId="0"/>
    <xf numFmtId="170" fontId="6" fillId="0" borderId="0"/>
    <xf numFmtId="0" fontId="4" fillId="0" borderId="0"/>
    <xf numFmtId="0" fontId="4" fillId="0" borderId="0"/>
    <xf numFmtId="0" fontId="4" fillId="0" borderId="0"/>
    <xf numFmtId="172" fontId="51" fillId="0" borderId="0" applyFill="0" applyBorder="0" applyAlignment="0" applyProtection="0"/>
    <xf numFmtId="173" fontId="51" fillId="0" borderId="0" applyFill="0" applyBorder="0" applyAlignment="0" applyProtection="0"/>
    <xf numFmtId="174" fontId="51" fillId="0" borderId="0" applyFill="0" applyBorder="0" applyAlignment="0" applyProtection="0"/>
    <xf numFmtId="175" fontId="51" fillId="0" borderId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43" fontId="4" fillId="0" borderId="0" applyFont="0" applyFill="0" applyBorder="0" applyAlignment="0" applyProtection="0"/>
    <xf numFmtId="170" fontId="60" fillId="0" borderId="0"/>
    <xf numFmtId="170" fontId="60" fillId="0" borderId="0"/>
    <xf numFmtId="169" fontId="64" fillId="0" borderId="0"/>
    <xf numFmtId="169" fontId="63" fillId="0" borderId="0"/>
    <xf numFmtId="169" fontId="63" fillId="0" borderId="0"/>
    <xf numFmtId="187" fontId="4" fillId="0" borderId="0" applyFont="0" applyFill="0" applyBorder="0" applyAlignment="0" applyProtection="0"/>
    <xf numFmtId="188" fontId="4" fillId="0" borderId="0" applyFont="0" applyFill="0" applyBorder="0" applyAlignment="0" applyProtection="0"/>
    <xf numFmtId="189" fontId="63" fillId="0" borderId="0" applyFont="0" applyFill="0" applyBorder="0" applyAlignment="0" applyProtection="0"/>
    <xf numFmtId="0" fontId="4" fillId="0" borderId="0"/>
    <xf numFmtId="0" fontId="4" fillId="0" borderId="0"/>
    <xf numFmtId="0" fontId="2" fillId="0" borderId="0"/>
    <xf numFmtId="0" fontId="4" fillId="0" borderId="0"/>
    <xf numFmtId="0" fontId="2" fillId="0" borderId="0"/>
    <xf numFmtId="164" fontId="1" fillId="0" borderId="0" applyFont="0" applyFill="0" applyBorder="0" applyAlignment="0" applyProtection="0"/>
    <xf numFmtId="43" fontId="63" fillId="0" borderId="0" applyFont="0" applyFill="0" applyBorder="0" applyAlignment="0" applyProtection="0"/>
  </cellStyleXfs>
  <cellXfs count="583">
    <xf numFmtId="164" fontId="0" fillId="0" borderId="0" xfId="0"/>
    <xf numFmtId="164" fontId="7" fillId="0" borderId="0" xfId="0" applyFont="1" applyAlignment="1">
      <alignment vertical="center"/>
    </xf>
    <xf numFmtId="164" fontId="9" fillId="0" borderId="0" xfId="0" applyFont="1" applyAlignment="1">
      <alignment horizontal="center" vertical="center"/>
    </xf>
    <xf numFmtId="164" fontId="11" fillId="0" borderId="0" xfId="0" applyFont="1" applyAlignment="1">
      <alignment horizontal="center" vertical="center"/>
    </xf>
    <xf numFmtId="164" fontId="13" fillId="0" borderId="0" xfId="0" applyFont="1" applyAlignment="1">
      <alignment horizontal="center" vertical="center"/>
    </xf>
    <xf numFmtId="164" fontId="7" fillId="0" borderId="0" xfId="9" applyFont="1" applyAlignment="1">
      <alignment vertical="center"/>
    </xf>
    <xf numFmtId="164" fontId="14" fillId="0" borderId="0" xfId="9" applyFont="1" applyAlignment="1" applyProtection="1">
      <alignment horizontal="left" vertical="center"/>
    </xf>
    <xf numFmtId="164" fontId="9" fillId="0" borderId="0" xfId="9" applyFont="1" applyAlignment="1">
      <alignment horizontal="right" vertical="center"/>
    </xf>
    <xf numFmtId="164" fontId="7" fillId="0" borderId="0" xfId="9" applyFont="1" applyAlignment="1">
      <alignment horizontal="right" vertical="center"/>
    </xf>
    <xf numFmtId="164" fontId="13" fillId="0" borderId="0" xfId="9" applyFont="1" applyAlignment="1" applyProtection="1">
      <alignment horizontal="left" vertical="center"/>
    </xf>
    <xf numFmtId="164" fontId="13" fillId="0" borderId="0" xfId="9" applyFont="1" applyAlignment="1">
      <alignment horizontal="right" vertical="center" readingOrder="2"/>
    </xf>
    <xf numFmtId="164" fontId="7" fillId="0" borderId="0" xfId="9" applyFont="1" applyAlignment="1" applyProtection="1">
      <alignment horizontal="left" vertical="center"/>
    </xf>
    <xf numFmtId="176" fontId="15" fillId="0" borderId="0" xfId="9" applyNumberFormat="1" applyFont="1" applyFill="1" applyAlignment="1">
      <alignment horizontal="right" vertical="center" readingOrder="1"/>
    </xf>
    <xf numFmtId="164" fontId="17" fillId="0" borderId="0" xfId="9" applyFont="1" applyAlignment="1">
      <alignment vertical="center"/>
    </xf>
    <xf numFmtId="164" fontId="15" fillId="0" borderId="0" xfId="9" applyFont="1" applyAlignment="1" applyProtection="1">
      <alignment horizontal="left" vertical="center"/>
    </xf>
    <xf numFmtId="164" fontId="18" fillId="0" borderId="0" xfId="9" applyFont="1" applyAlignment="1">
      <alignment horizontal="right" vertical="center"/>
    </xf>
    <xf numFmtId="164" fontId="15" fillId="0" borderId="0" xfId="9" applyFont="1" applyAlignment="1">
      <alignment vertical="center"/>
    </xf>
    <xf numFmtId="3" fontId="7" fillId="0" borderId="0" xfId="9" applyNumberFormat="1" applyFont="1" applyAlignment="1">
      <alignment vertical="center"/>
    </xf>
    <xf numFmtId="164" fontId="17" fillId="0" borderId="0" xfId="9" applyFont="1" applyAlignment="1">
      <alignment horizontal="right" vertical="center" readingOrder="2"/>
    </xf>
    <xf numFmtId="177" fontId="7" fillId="0" borderId="0" xfId="9" applyNumberFormat="1" applyFont="1" applyAlignment="1">
      <alignment vertical="center"/>
    </xf>
    <xf numFmtId="164" fontId="13" fillId="0" borderId="0" xfId="0" applyFont="1" applyAlignment="1" applyProtection="1">
      <alignment horizontal="left" vertical="center"/>
    </xf>
    <xf numFmtId="164" fontId="13" fillId="0" borderId="0" xfId="0" applyFont="1" applyAlignment="1">
      <alignment horizontal="right" vertical="center" readingOrder="2"/>
    </xf>
    <xf numFmtId="164" fontId="13" fillId="0" borderId="0" xfId="0" applyFont="1" applyAlignment="1">
      <alignment vertical="center"/>
    </xf>
    <xf numFmtId="178" fontId="7" fillId="0" borderId="0" xfId="0" applyNumberFormat="1" applyFont="1" applyAlignment="1">
      <alignment vertical="center"/>
    </xf>
    <xf numFmtId="164" fontId="15" fillId="0" borderId="0" xfId="0" applyFont="1" applyAlignment="1">
      <alignment vertical="center"/>
    </xf>
    <xf numFmtId="164" fontId="7" fillId="0" borderId="0" xfId="0" applyFont="1" applyAlignment="1">
      <alignment horizontal="right" vertical="center" readingOrder="2"/>
    </xf>
    <xf numFmtId="164" fontId="15" fillId="0" borderId="0" xfId="0" applyFont="1" applyAlignment="1" applyProtection="1">
      <alignment horizontal="left" vertical="center"/>
    </xf>
    <xf numFmtId="164" fontId="18" fillId="0" borderId="0" xfId="0" applyFont="1" applyAlignment="1">
      <alignment horizontal="right" vertical="center" readingOrder="2"/>
    </xf>
    <xf numFmtId="164" fontId="7" fillId="0" borderId="0" xfId="0" applyFont="1" applyAlignment="1" applyProtection="1">
      <alignment horizontal="left" vertical="center"/>
    </xf>
    <xf numFmtId="177" fontId="7" fillId="0" borderId="0" xfId="0" applyNumberFormat="1" applyFont="1" applyAlignment="1">
      <alignment vertical="center"/>
    </xf>
    <xf numFmtId="164" fontId="17" fillId="0" borderId="0" xfId="0" applyFont="1" applyAlignment="1">
      <alignment vertical="center"/>
    </xf>
    <xf numFmtId="164" fontId="17" fillId="0" borderId="0" xfId="0" applyFont="1" applyAlignment="1">
      <alignment horizontal="right" vertical="center" readingOrder="2"/>
    </xf>
    <xf numFmtId="177" fontId="15" fillId="0" borderId="0" xfId="0" applyNumberFormat="1" applyFont="1" applyAlignment="1">
      <alignment vertical="center"/>
    </xf>
    <xf numFmtId="164" fontId="15" fillId="0" borderId="0" xfId="0" applyFont="1" applyAlignment="1" applyProtection="1">
      <alignment horizontal="left" vertical="center" wrapText="1"/>
    </xf>
    <xf numFmtId="178" fontId="7" fillId="0" borderId="0" xfId="9" applyNumberFormat="1" applyFont="1" applyAlignment="1">
      <alignment vertical="center"/>
    </xf>
    <xf numFmtId="164" fontId="17" fillId="0" borderId="0" xfId="9" applyFont="1" applyAlignment="1">
      <alignment horizontal="right" vertical="center"/>
    </xf>
    <xf numFmtId="1" fontId="15" fillId="0" borderId="0" xfId="9" applyNumberFormat="1" applyFont="1" applyAlignment="1">
      <alignment vertical="center"/>
    </xf>
    <xf numFmtId="179" fontId="7" fillId="0" borderId="0" xfId="9" applyNumberFormat="1" applyFont="1" applyAlignment="1">
      <alignment vertical="center"/>
    </xf>
    <xf numFmtId="164" fontId="21" fillId="0" borderId="0" xfId="9" applyFont="1" applyAlignment="1" applyProtection="1">
      <alignment horizontal="left" vertical="center"/>
    </xf>
    <xf numFmtId="164" fontId="7" fillId="0" borderId="0" xfId="9" applyFont="1" applyAlignment="1">
      <alignment horizontal="right" vertical="center" readingOrder="2"/>
    </xf>
    <xf numFmtId="169" fontId="21" fillId="0" borderId="0" xfId="0" applyNumberFormat="1" applyFont="1" applyAlignment="1" applyProtection="1">
      <alignment horizontal="left" vertical="center"/>
    </xf>
    <xf numFmtId="169" fontId="7" fillId="0" borderId="0" xfId="0" applyNumberFormat="1" applyFont="1" applyAlignment="1">
      <alignment vertical="center"/>
    </xf>
    <xf numFmtId="169" fontId="7" fillId="0" borderId="0" xfId="0" applyNumberFormat="1" applyFont="1" applyAlignment="1">
      <alignment horizontal="right" vertical="center" readingOrder="2"/>
    </xf>
    <xf numFmtId="164" fontId="21" fillId="0" borderId="0" xfId="9" applyFont="1" applyAlignment="1">
      <alignment horizontal="left" vertical="center"/>
    </xf>
    <xf numFmtId="176" fontId="15" fillId="0" borderId="0" xfId="9" applyNumberFormat="1" applyFont="1" applyAlignment="1">
      <alignment horizontal="center" vertical="center"/>
    </xf>
    <xf numFmtId="164" fontId="14" fillId="0" borderId="0" xfId="0" applyFont="1" applyAlignment="1" applyProtection="1">
      <alignment horizontal="left" vertical="center"/>
    </xf>
    <xf numFmtId="164" fontId="9" fillId="0" borderId="0" xfId="0" applyFont="1" applyAlignment="1">
      <alignment horizontal="right" vertical="center" readingOrder="2"/>
    </xf>
    <xf numFmtId="164" fontId="14" fillId="0" borderId="0" xfId="0" applyFont="1" applyAlignment="1">
      <alignment horizontal="right" vertical="center" readingOrder="2"/>
    </xf>
    <xf numFmtId="181" fontId="7" fillId="0" borderId="0" xfId="2" applyNumberFormat="1" applyFont="1" applyFill="1" applyBorder="1" applyAlignment="1" applyProtection="1">
      <alignment vertical="center"/>
    </xf>
    <xf numFmtId="164" fontId="7" fillId="0" borderId="0" xfId="0" applyFont="1" applyAlignment="1">
      <alignment horizontal="right" vertical="center"/>
    </xf>
    <xf numFmtId="3" fontId="7" fillId="0" borderId="0" xfId="0" applyNumberFormat="1" applyFont="1" applyAlignment="1">
      <alignment vertical="center"/>
    </xf>
    <xf numFmtId="182" fontId="21" fillId="0" borderId="0" xfId="0" applyNumberFormat="1" applyFont="1" applyAlignment="1" applyProtection="1">
      <alignment horizontal="left" vertical="center"/>
    </xf>
    <xf numFmtId="182" fontId="23" fillId="0" borderId="0" xfId="0" applyNumberFormat="1" applyFont="1" applyAlignment="1" applyProtection="1">
      <alignment horizontal="left" vertical="center"/>
    </xf>
    <xf numFmtId="183" fontId="19" fillId="0" borderId="0" xfId="0" applyNumberFormat="1" applyFont="1" applyAlignment="1">
      <alignment vertical="center"/>
    </xf>
    <xf numFmtId="164" fontId="24" fillId="0" borderId="0" xfId="0" applyFont="1" applyAlignment="1">
      <alignment horizontal="right" vertical="center" readingOrder="2"/>
    </xf>
    <xf numFmtId="164" fontId="21" fillId="0" borderId="0" xfId="0" applyFont="1" applyAlignment="1">
      <alignment vertical="center"/>
    </xf>
    <xf numFmtId="164" fontId="21" fillId="0" borderId="0" xfId="0" applyFont="1" applyAlignment="1" applyProtection="1">
      <alignment horizontal="left" vertical="center"/>
    </xf>
    <xf numFmtId="164" fontId="25" fillId="0" borderId="0" xfId="0" applyFont="1" applyAlignment="1">
      <alignment vertical="center"/>
    </xf>
    <xf numFmtId="164" fontId="9" fillId="0" borderId="0" xfId="0" applyFont="1" applyAlignment="1">
      <alignment horizontal="right" vertical="center"/>
    </xf>
    <xf numFmtId="164" fontId="15" fillId="0" borderId="0" xfId="0" applyFont="1" applyAlignment="1">
      <alignment horizontal="right" vertical="center"/>
    </xf>
    <xf numFmtId="177" fontId="15" fillId="0" borderId="0" xfId="0" applyNumberFormat="1" applyFont="1" applyAlignment="1">
      <alignment horizontal="right" vertical="center"/>
    </xf>
    <xf numFmtId="164" fontId="18" fillId="0" borderId="0" xfId="0" applyFont="1" applyAlignment="1">
      <alignment horizontal="right" vertical="center"/>
    </xf>
    <xf numFmtId="177" fontId="7" fillId="0" borderId="0" xfId="0" applyNumberFormat="1" applyFont="1" applyAlignment="1">
      <alignment horizontal="right" vertical="center"/>
    </xf>
    <xf numFmtId="164" fontId="17" fillId="0" borderId="0" xfId="0" applyFont="1" applyAlignment="1">
      <alignment vertical="center" readingOrder="2"/>
    </xf>
    <xf numFmtId="164" fontId="26" fillId="0" borderId="0" xfId="0" applyFont="1" applyAlignment="1">
      <alignment vertical="center"/>
    </xf>
    <xf numFmtId="164" fontId="18" fillId="2" borderId="0" xfId="0" applyFont="1" applyFill="1" applyAlignment="1">
      <alignment horizontal="right" vertical="center"/>
    </xf>
    <xf numFmtId="164" fontId="15" fillId="0" borderId="0" xfId="0" applyFont="1" applyAlignment="1">
      <alignment horizontal="left" vertical="center"/>
    </xf>
    <xf numFmtId="176" fontId="15" fillId="0" borderId="0" xfId="0" applyNumberFormat="1" applyFont="1" applyAlignment="1">
      <alignment horizontal="right" vertical="center"/>
    </xf>
    <xf numFmtId="164" fontId="7" fillId="0" borderId="0" xfId="9" applyFont="1"/>
    <xf numFmtId="0" fontId="7" fillId="0" borderId="0" xfId="17" applyFont="1" applyAlignment="1">
      <alignment vertical="center"/>
    </xf>
    <xf numFmtId="176" fontId="15" fillId="0" borderId="0" xfId="9" applyNumberFormat="1" applyFont="1" applyAlignment="1">
      <alignment horizontal="right" vertical="center"/>
    </xf>
    <xf numFmtId="177" fontId="15" fillId="0" borderId="0" xfId="9" applyNumberFormat="1" applyFont="1" applyAlignment="1">
      <alignment vertical="center"/>
    </xf>
    <xf numFmtId="164" fontId="18" fillId="0" borderId="0" xfId="9" applyFont="1" applyAlignment="1">
      <alignment vertical="center"/>
    </xf>
    <xf numFmtId="164" fontId="26" fillId="0" borderId="0" xfId="9" applyFont="1" applyAlignment="1">
      <alignment vertical="center"/>
    </xf>
    <xf numFmtId="164" fontId="26" fillId="0" borderId="0" xfId="9" applyFont="1"/>
    <xf numFmtId="164" fontId="18" fillId="0" borderId="0" xfId="9" applyFont="1" applyAlignment="1">
      <alignment horizontal="right" vertical="center" readingOrder="2"/>
    </xf>
    <xf numFmtId="164" fontId="7" fillId="0" borderId="0" xfId="9" applyFont="1" applyAlignment="1">
      <alignment horizontal="left" vertical="center"/>
    </xf>
    <xf numFmtId="164" fontId="17" fillId="0" borderId="0" xfId="9" applyFont="1"/>
    <xf numFmtId="164" fontId="18" fillId="0" borderId="0" xfId="9" applyFont="1"/>
    <xf numFmtId="177" fontId="15" fillId="0" borderId="0" xfId="9" applyNumberFormat="1" applyFont="1"/>
    <xf numFmtId="164" fontId="18" fillId="0" borderId="0" xfId="9" applyFont="1" applyAlignment="1">
      <alignment vertical="center" readingOrder="2"/>
    </xf>
    <xf numFmtId="176" fontId="26" fillId="0" borderId="0" xfId="9" applyNumberFormat="1" applyFont="1" applyAlignment="1">
      <alignment vertical="center"/>
    </xf>
    <xf numFmtId="176" fontId="15" fillId="0" borderId="0" xfId="9" applyNumberFormat="1" applyFont="1" applyAlignment="1">
      <alignment vertical="center"/>
    </xf>
    <xf numFmtId="164" fontId="17" fillId="0" borderId="0" xfId="0" applyFont="1"/>
    <xf numFmtId="164" fontId="7" fillId="0" borderId="0" xfId="0" applyFont="1"/>
    <xf numFmtId="1" fontId="7" fillId="0" borderId="0" xfId="0" applyNumberFormat="1" applyFont="1"/>
    <xf numFmtId="1" fontId="7" fillId="0" borderId="0" xfId="0" applyNumberFormat="1" applyFont="1" applyAlignment="1">
      <alignment vertical="center"/>
    </xf>
    <xf numFmtId="164" fontId="30" fillId="0" borderId="0" xfId="0" applyFont="1"/>
    <xf numFmtId="164" fontId="7" fillId="0" borderId="0" xfId="0" applyFont="1" applyAlignment="1" applyProtection="1">
      <alignment horizontal="right" vertical="center"/>
    </xf>
    <xf numFmtId="184" fontId="15" fillId="0" borderId="0" xfId="0" applyNumberFormat="1" applyFont="1" applyAlignment="1" applyProtection="1">
      <alignment horizontal="right" vertical="center"/>
    </xf>
    <xf numFmtId="177" fontId="7" fillId="0" borderId="0" xfId="0" applyNumberFormat="1" applyFont="1"/>
    <xf numFmtId="177" fontId="19" fillId="0" borderId="0" xfId="0" applyNumberFormat="1" applyFont="1"/>
    <xf numFmtId="164" fontId="17" fillId="0" borderId="0" xfId="0" applyFont="1" applyAlignment="1">
      <alignment horizontal="right" vertical="center"/>
    </xf>
    <xf numFmtId="0" fontId="15" fillId="0" borderId="0" xfId="15" applyFont="1" applyFill="1" applyAlignment="1">
      <alignment horizontal="left" vertical="center"/>
    </xf>
    <xf numFmtId="164" fontId="18" fillId="0" borderId="0" xfId="0" applyFont="1"/>
    <xf numFmtId="0" fontId="7" fillId="0" borderId="0" xfId="15" applyFont="1" applyFill="1" applyAlignment="1">
      <alignment horizontal="left" vertical="center" readingOrder="1"/>
    </xf>
    <xf numFmtId="164" fontId="28" fillId="0" borderId="0" xfId="9" applyFont="1" applyAlignment="1" applyProtection="1">
      <alignment horizontal="left" vertical="center"/>
    </xf>
    <xf numFmtId="177" fontId="7" fillId="0" borderId="0" xfId="17" applyNumberFormat="1" applyFont="1" applyAlignment="1">
      <alignment vertical="center"/>
    </xf>
    <xf numFmtId="0" fontId="15" fillId="0" borderId="0" xfId="15" applyFont="1" applyFill="1" applyAlignment="1">
      <alignment vertical="center"/>
    </xf>
    <xf numFmtId="169" fontId="7" fillId="0" borderId="0" xfId="8" applyNumberFormat="1" applyFont="1" applyFill="1" applyAlignment="1">
      <alignment vertical="center"/>
    </xf>
    <xf numFmtId="164" fontId="17" fillId="0" borderId="0" xfId="0" applyFont="1" applyAlignment="1">
      <alignment horizontal="right"/>
    </xf>
    <xf numFmtId="164" fontId="15" fillId="0" borderId="0" xfId="0" applyFont="1"/>
    <xf numFmtId="177" fontId="18" fillId="0" borderId="0" xfId="0" applyNumberFormat="1" applyFont="1"/>
    <xf numFmtId="164" fontId="18" fillId="0" borderId="0" xfId="0" applyFont="1" applyAlignment="1">
      <alignment vertical="center"/>
    </xf>
    <xf numFmtId="164" fontId="32" fillId="0" borderId="0" xfId="0" applyFont="1" applyAlignment="1" applyProtection="1">
      <alignment horizontal="left"/>
    </xf>
    <xf numFmtId="177" fontId="32" fillId="0" borderId="0" xfId="0" applyNumberFormat="1" applyFont="1"/>
    <xf numFmtId="176" fontId="26" fillId="0" borderId="0" xfId="0" applyNumberFormat="1" applyFont="1" applyAlignment="1">
      <alignment horizontal="center" vertical="center"/>
    </xf>
    <xf numFmtId="164" fontId="9" fillId="0" borderId="0" xfId="9" applyFont="1" applyAlignment="1">
      <alignment vertical="center"/>
    </xf>
    <xf numFmtId="0" fontId="0" fillId="0" borderId="0" xfId="0" applyNumberFormat="1"/>
    <xf numFmtId="164" fontId="7" fillId="0" borderId="0" xfId="9" applyFont="1" applyAlignment="1" applyProtection="1">
      <alignment horizontal="right" vertical="center"/>
    </xf>
    <xf numFmtId="0" fontId="7" fillId="0" borderId="0" xfId="17" applyFont="1" applyAlignment="1" applyProtection="1">
      <alignment horizontal="left" vertical="center"/>
    </xf>
    <xf numFmtId="3" fontId="28" fillId="0" borderId="0" xfId="9" applyNumberFormat="1" applyFont="1" applyAlignment="1">
      <alignment horizontal="right" vertical="center"/>
    </xf>
    <xf numFmtId="3" fontId="15" fillId="0" borderId="0" xfId="9" applyNumberFormat="1" applyFont="1" applyAlignment="1">
      <alignment horizontal="right" vertical="center"/>
    </xf>
    <xf numFmtId="1" fontId="28" fillId="0" borderId="0" xfId="9" applyNumberFormat="1" applyFont="1" applyAlignment="1" applyProtection="1">
      <alignment horizontal="left" vertical="center"/>
    </xf>
    <xf numFmtId="3" fontId="28" fillId="0" borderId="0" xfId="9" applyNumberFormat="1" applyFont="1" applyAlignment="1">
      <alignment vertical="center"/>
    </xf>
    <xf numFmtId="1" fontId="7" fillId="0" borderId="0" xfId="9" applyNumberFormat="1" applyFont="1" applyAlignment="1">
      <alignment horizontal="right" vertical="center"/>
    </xf>
    <xf numFmtId="164" fontId="28" fillId="0" borderId="0" xfId="9" applyFont="1" applyAlignment="1">
      <alignment vertical="center"/>
    </xf>
    <xf numFmtId="164" fontId="28" fillId="0" borderId="0" xfId="9" applyFont="1" applyAlignment="1">
      <alignment horizontal="left" vertical="center"/>
    </xf>
    <xf numFmtId="0" fontId="15" fillId="0" borderId="0" xfId="17" applyFont="1" applyAlignment="1">
      <alignment vertical="center"/>
    </xf>
    <xf numFmtId="0" fontId="13" fillId="0" borderId="0" xfId="17" applyFont="1" applyAlignment="1" applyProtection="1">
      <alignment horizontal="left" vertical="center"/>
    </xf>
    <xf numFmtId="0" fontId="13" fillId="0" borderId="0" xfId="17" applyFont="1" applyAlignment="1">
      <alignment vertical="center"/>
    </xf>
    <xf numFmtId="0" fontId="25" fillId="0" borderId="0" xfId="17" applyFont="1" applyAlignment="1">
      <alignment vertical="center"/>
    </xf>
    <xf numFmtId="0" fontId="17" fillId="0" borderId="0" xfId="17" applyFont="1" applyAlignment="1">
      <alignment vertical="center"/>
    </xf>
    <xf numFmtId="177" fontId="7" fillId="0" borderId="0" xfId="9" applyNumberFormat="1" applyFont="1"/>
    <xf numFmtId="177" fontId="19" fillId="0" borderId="0" xfId="0" applyNumberFormat="1" applyFont="1" applyAlignment="1">
      <alignment vertical="center"/>
    </xf>
    <xf numFmtId="179" fontId="7" fillId="0" borderId="0" xfId="17" applyNumberFormat="1" applyFont="1" applyAlignment="1">
      <alignment vertical="center"/>
    </xf>
    <xf numFmtId="0" fontId="21" fillId="0" borderId="0" xfId="17" applyFont="1" applyAlignment="1">
      <alignment vertical="center"/>
    </xf>
    <xf numFmtId="164" fontId="21" fillId="0" borderId="0" xfId="0" applyFont="1" applyAlignment="1">
      <alignment horizontal="right" vertical="center" readingOrder="2"/>
    </xf>
    <xf numFmtId="176" fontId="22" fillId="0" borderId="0" xfId="0" applyNumberFormat="1" applyFont="1" applyAlignment="1">
      <alignment horizontal="right" vertical="center"/>
    </xf>
    <xf numFmtId="164" fontId="27" fillId="0" borderId="0" xfId="0" applyFont="1" applyAlignment="1">
      <alignment vertical="center"/>
    </xf>
    <xf numFmtId="185" fontId="7" fillId="0" borderId="0" xfId="0" applyNumberFormat="1" applyFont="1" applyAlignment="1" applyProtection="1">
      <alignment horizontal="right" vertical="center"/>
    </xf>
    <xf numFmtId="185" fontId="27" fillId="0" borderId="0" xfId="0" applyNumberFormat="1" applyFont="1" applyAlignment="1">
      <alignment horizontal="right" vertical="center"/>
    </xf>
    <xf numFmtId="164" fontId="14" fillId="0" borderId="0" xfId="0" applyFont="1" applyAlignment="1">
      <alignment horizontal="right" vertical="center"/>
    </xf>
    <xf numFmtId="185" fontId="7" fillId="0" borderId="0" xfId="0" applyNumberFormat="1" applyFont="1" applyAlignment="1">
      <alignment horizontal="right" vertical="center"/>
    </xf>
    <xf numFmtId="164" fontId="15" fillId="0" borderId="0" xfId="9" applyFont="1" applyAlignment="1">
      <alignment horizontal="right" vertical="center"/>
    </xf>
    <xf numFmtId="0" fontId="15" fillId="0" borderId="0" xfId="9" applyNumberFormat="1" applyFont="1" applyAlignment="1">
      <alignment horizontal="right"/>
    </xf>
    <xf numFmtId="164" fontId="7" fillId="0" borderId="0" xfId="9" applyFont="1" applyAlignment="1"/>
    <xf numFmtId="183" fontId="7" fillId="0" borderId="0" xfId="9" applyNumberFormat="1" applyFont="1" applyAlignment="1">
      <alignment vertical="center"/>
    </xf>
    <xf numFmtId="164" fontId="15" fillId="0" borderId="0" xfId="9" applyFont="1" applyAlignment="1">
      <alignment horizontal="right" vertical="center" readingOrder="2"/>
    </xf>
    <xf numFmtId="164" fontId="7" fillId="0" borderId="0" xfId="9" applyFont="1" applyAlignment="1" applyProtection="1">
      <alignment horizontal="left"/>
    </xf>
    <xf numFmtId="164" fontId="7" fillId="0" borderId="0" xfId="9" applyFont="1" applyAlignment="1">
      <alignment horizontal="right"/>
    </xf>
    <xf numFmtId="164" fontId="18" fillId="0" borderId="0" xfId="9" applyFont="1" applyAlignment="1" applyProtection="1">
      <alignment horizontal="left" vertical="center"/>
    </xf>
    <xf numFmtId="164" fontId="15" fillId="0" borderId="0" xfId="9" applyFont="1" applyAlignment="1">
      <alignment horizontal="center" vertical="center"/>
    </xf>
    <xf numFmtId="164" fontId="7" fillId="0" borderId="0" xfId="9" applyFont="1" applyAlignment="1">
      <alignment horizontal="center" vertical="center"/>
    </xf>
    <xf numFmtId="164" fontId="7" fillId="0" borderId="0" xfId="9" applyFont="1" applyAlignment="1" applyProtection="1">
      <alignment horizontal="center" vertical="center"/>
    </xf>
    <xf numFmtId="164" fontId="21" fillId="0" borderId="0" xfId="9" applyFont="1" applyAlignment="1">
      <alignment vertical="center"/>
    </xf>
    <xf numFmtId="164" fontId="7" fillId="0" borderId="0" xfId="9" applyFont="1" applyFill="1" applyAlignment="1">
      <alignment vertical="center"/>
    </xf>
    <xf numFmtId="164" fontId="7" fillId="0" borderId="0" xfId="9" applyFont="1" applyFill="1" applyAlignment="1">
      <alignment horizontal="right" vertical="center"/>
    </xf>
    <xf numFmtId="164" fontId="14" fillId="0" borderId="0" xfId="9" applyFont="1" applyFill="1" applyAlignment="1" applyProtection="1">
      <alignment horizontal="left" vertical="center"/>
    </xf>
    <xf numFmtId="164" fontId="9" fillId="0" borderId="0" xfId="9" applyFont="1" applyFill="1" applyAlignment="1">
      <alignment vertical="center"/>
    </xf>
    <xf numFmtId="164" fontId="15" fillId="0" borderId="0" xfId="9" applyFont="1" applyFill="1" applyAlignment="1">
      <alignment horizontal="right" vertical="center"/>
    </xf>
    <xf numFmtId="164" fontId="13" fillId="0" borderId="0" xfId="9" applyFont="1" applyFill="1" applyAlignment="1" applyProtection="1">
      <alignment horizontal="left" vertical="center"/>
    </xf>
    <xf numFmtId="164" fontId="13" fillId="0" borderId="0" xfId="9" applyFont="1" applyFill="1" applyAlignment="1">
      <alignment horizontal="right" vertical="center" readingOrder="2"/>
    </xf>
    <xf numFmtId="164" fontId="15" fillId="0" borderId="0" xfId="9" applyFont="1" applyFill="1" applyAlignment="1">
      <alignment vertical="center"/>
    </xf>
    <xf numFmtId="164" fontId="15" fillId="0" borderId="0" xfId="9" applyFont="1" applyFill="1" applyAlignment="1" applyProtection="1">
      <alignment horizontal="left" vertical="center"/>
    </xf>
    <xf numFmtId="164" fontId="18" fillId="0" borderId="0" xfId="9" applyFont="1" applyFill="1" applyAlignment="1">
      <alignment horizontal="right" vertical="center"/>
    </xf>
    <xf numFmtId="164" fontId="7" fillId="0" borderId="0" xfId="9" applyFont="1" applyFill="1" applyAlignment="1" applyProtection="1">
      <alignment horizontal="left" vertical="center"/>
    </xf>
    <xf numFmtId="177" fontId="7" fillId="0" borderId="0" xfId="9" applyNumberFormat="1" applyFont="1" applyFill="1" applyAlignment="1">
      <alignment horizontal="right" vertical="center"/>
    </xf>
    <xf numFmtId="164" fontId="17" fillId="0" borderId="0" xfId="9" applyFont="1" applyFill="1" applyAlignment="1">
      <alignment horizontal="right" vertical="center" readingOrder="2"/>
    </xf>
    <xf numFmtId="164" fontId="7" fillId="0" borderId="0" xfId="9" applyFont="1" applyFill="1" applyBorder="1" applyAlignment="1">
      <alignment vertical="center"/>
    </xf>
    <xf numFmtId="164" fontId="25" fillId="0" borderId="0" xfId="0" applyFont="1" applyFill="1" applyBorder="1" applyAlignment="1">
      <alignment wrapText="1"/>
    </xf>
    <xf numFmtId="164" fontId="18" fillId="0" borderId="0" xfId="9" applyFont="1" applyFill="1" applyAlignment="1">
      <alignment horizontal="right" vertical="center" readingOrder="2"/>
    </xf>
    <xf numFmtId="164" fontId="33" fillId="0" borderId="0" xfId="0" applyFont="1" applyFill="1" applyBorder="1" applyAlignment="1">
      <alignment horizontal="center"/>
    </xf>
    <xf numFmtId="3" fontId="7" fillId="0" borderId="0" xfId="9" applyNumberFormat="1" applyFont="1" applyFill="1" applyAlignment="1">
      <alignment horizontal="right" vertical="center"/>
    </xf>
    <xf numFmtId="185" fontId="7" fillId="0" borderId="0" xfId="9" applyNumberFormat="1" applyFont="1" applyFill="1" applyAlignment="1">
      <alignment horizontal="right" vertical="center"/>
    </xf>
    <xf numFmtId="164" fontId="21" fillId="0" borderId="0" xfId="9" applyFont="1" applyFill="1" applyAlignment="1">
      <alignment vertical="center"/>
    </xf>
    <xf numFmtId="164" fontId="21" fillId="0" borderId="0" xfId="9" applyFont="1" applyFill="1" applyAlignment="1">
      <alignment horizontal="right" vertical="center" readingOrder="2"/>
    </xf>
    <xf numFmtId="182" fontId="7" fillId="0" borderId="0" xfId="9" applyNumberFormat="1" applyFont="1" applyFill="1" applyAlignment="1" applyProtection="1">
      <alignment horizontal="right" vertical="center"/>
    </xf>
    <xf numFmtId="0" fontId="0" fillId="0" borderId="0" xfId="0" applyNumberFormat="1" applyBorder="1"/>
    <xf numFmtId="164" fontId="7" fillId="0" borderId="0" xfId="9" applyFont="1" applyFill="1" applyAlignment="1">
      <alignment horizontal="right" vertical="center" readingOrder="2"/>
    </xf>
    <xf numFmtId="164" fontId="28" fillId="0" borderId="0" xfId="9" applyFont="1" applyFill="1" applyAlignment="1">
      <alignment vertical="center"/>
    </xf>
    <xf numFmtId="164" fontId="34" fillId="0" borderId="0" xfId="9" applyFont="1" applyFill="1" applyAlignment="1">
      <alignment horizontal="left" vertical="center"/>
    </xf>
    <xf numFmtId="164" fontId="28" fillId="0" borderId="0" xfId="9" applyFont="1" applyFill="1" applyAlignment="1">
      <alignment horizontal="right" vertical="center" readingOrder="2"/>
    </xf>
    <xf numFmtId="164" fontId="34" fillId="0" borderId="0" xfId="9" applyFont="1" applyFill="1" applyAlignment="1">
      <alignment vertical="center"/>
    </xf>
    <xf numFmtId="164" fontId="35" fillId="0" borderId="0" xfId="0" applyFont="1" applyFill="1" applyAlignment="1">
      <alignment horizontal="left" indent="1"/>
    </xf>
    <xf numFmtId="1" fontId="7" fillId="0" borderId="0" xfId="9" applyNumberFormat="1" applyFont="1" applyAlignment="1">
      <alignment vertical="center"/>
    </xf>
    <xf numFmtId="164" fontId="36" fillId="0" borderId="0" xfId="9" applyFont="1" applyAlignment="1" applyProtection="1">
      <alignment horizontal="left" vertical="center"/>
    </xf>
    <xf numFmtId="1" fontId="28" fillId="0" borderId="0" xfId="9" applyNumberFormat="1" applyFont="1" applyAlignment="1">
      <alignment vertical="center"/>
    </xf>
    <xf numFmtId="164" fontId="37" fillId="0" borderId="0" xfId="9" applyFont="1" applyAlignment="1">
      <alignment horizontal="right" vertical="center"/>
    </xf>
    <xf numFmtId="164" fontId="28" fillId="0" borderId="0" xfId="9" applyFont="1" applyAlignment="1">
      <alignment horizontal="right" vertical="center"/>
    </xf>
    <xf numFmtId="164" fontId="38" fillId="0" borderId="0" xfId="9" applyFont="1" applyAlignment="1" applyProtection="1">
      <alignment horizontal="left" vertical="center"/>
    </xf>
    <xf numFmtId="164" fontId="38" fillId="0" borderId="0" xfId="9" applyFont="1" applyAlignment="1">
      <alignment horizontal="right" vertical="center" readingOrder="2"/>
    </xf>
    <xf numFmtId="3" fontId="7" fillId="0" borderId="0" xfId="9" applyNumberFormat="1" applyFont="1" applyAlignment="1">
      <alignment horizontal="right" vertical="center"/>
    </xf>
    <xf numFmtId="164" fontId="31" fillId="0" borderId="0" xfId="9" applyFont="1" applyAlignment="1">
      <alignment horizontal="right" vertical="center" readingOrder="2"/>
    </xf>
    <xf numFmtId="164" fontId="31" fillId="0" borderId="0" xfId="9" applyFont="1" applyAlignment="1">
      <alignment horizontal="right" vertical="center"/>
    </xf>
    <xf numFmtId="3" fontId="15" fillId="0" borderId="0" xfId="9" applyNumberFormat="1" applyFont="1" applyAlignment="1">
      <alignment vertical="center"/>
    </xf>
    <xf numFmtId="1" fontId="38" fillId="0" borderId="0" xfId="9" applyNumberFormat="1" applyFont="1" applyAlignment="1" applyProtection="1">
      <alignment horizontal="left" vertical="center"/>
    </xf>
    <xf numFmtId="1" fontId="39" fillId="0" borderId="0" xfId="9" applyNumberFormat="1" applyFont="1" applyAlignment="1">
      <alignment vertical="center"/>
    </xf>
    <xf numFmtId="1" fontId="40" fillId="0" borderId="0" xfId="9" applyNumberFormat="1" applyFont="1" applyAlignment="1">
      <alignment vertical="center"/>
    </xf>
    <xf numFmtId="1" fontId="29" fillId="0" borderId="0" xfId="9" applyNumberFormat="1" applyFont="1" applyAlignment="1" applyProtection="1">
      <alignment horizontal="right" vertical="center" readingOrder="1"/>
    </xf>
    <xf numFmtId="1" fontId="29" fillId="0" borderId="0" xfId="9" applyNumberFormat="1" applyFont="1" applyAlignment="1" applyProtection="1">
      <alignment horizontal="right" vertical="center"/>
    </xf>
    <xf numFmtId="164" fontId="41" fillId="0" borderId="0" xfId="9" applyFont="1" applyAlignment="1">
      <alignment vertical="center"/>
    </xf>
    <xf numFmtId="1" fontId="29" fillId="0" borderId="0" xfId="9" applyNumberFormat="1" applyFont="1" applyAlignment="1">
      <alignment horizontal="right" vertical="center"/>
    </xf>
    <xf numFmtId="1" fontId="28" fillId="0" borderId="0" xfId="9" applyNumberFormat="1" applyFont="1" applyAlignment="1">
      <alignment horizontal="right" vertical="center"/>
    </xf>
    <xf numFmtId="164" fontId="29" fillId="0" borderId="0" xfId="9" applyFont="1" applyAlignment="1">
      <alignment vertical="center"/>
    </xf>
    <xf numFmtId="182" fontId="7" fillId="0" borderId="0" xfId="9" applyNumberFormat="1" applyFont="1" applyAlignment="1">
      <alignment vertical="center"/>
    </xf>
    <xf numFmtId="1" fontId="15" fillId="0" borderId="0" xfId="9" applyNumberFormat="1" applyFont="1" applyAlignment="1" applyProtection="1">
      <alignment horizontal="left" vertical="center"/>
    </xf>
    <xf numFmtId="186" fontId="29" fillId="0" borderId="0" xfId="9" applyNumberFormat="1" applyFont="1" applyAlignment="1">
      <alignment vertical="center"/>
    </xf>
    <xf numFmtId="164" fontId="40" fillId="0" borderId="0" xfId="9" applyFont="1" applyAlignment="1">
      <alignment horizontal="right" vertical="center"/>
    </xf>
    <xf numFmtId="164" fontId="25" fillId="0" borderId="0" xfId="9" applyFont="1" applyAlignment="1">
      <alignment vertical="center"/>
    </xf>
    <xf numFmtId="186" fontId="28" fillId="0" borderId="0" xfId="9" applyNumberFormat="1" applyFont="1" applyAlignment="1">
      <alignment horizontal="right" vertical="center"/>
    </xf>
    <xf numFmtId="164" fontId="28" fillId="0" borderId="0" xfId="9" applyFont="1" applyAlignment="1">
      <alignment horizontal="right" vertical="center" readingOrder="2"/>
    </xf>
    <xf numFmtId="164" fontId="17" fillId="0" borderId="0" xfId="9" applyFont="1" applyAlignment="1" applyProtection="1">
      <alignment horizontal="left" vertical="center"/>
    </xf>
    <xf numFmtId="169" fontId="15" fillId="0" borderId="0" xfId="9" applyNumberFormat="1" applyFont="1" applyAlignment="1">
      <alignment horizontal="right" vertical="center"/>
    </xf>
    <xf numFmtId="169" fontId="7" fillId="0" borderId="0" xfId="9" applyNumberFormat="1" applyFont="1" applyAlignment="1">
      <alignment horizontal="right" vertical="center"/>
    </xf>
    <xf numFmtId="185" fontId="7" fillId="0" borderId="0" xfId="9" applyNumberFormat="1" applyFont="1" applyAlignment="1">
      <alignment horizontal="right" vertical="center"/>
    </xf>
    <xf numFmtId="185" fontId="7" fillId="0" borderId="0" xfId="9" applyNumberFormat="1" applyFont="1" applyAlignment="1">
      <alignment vertical="center"/>
    </xf>
    <xf numFmtId="164" fontId="17" fillId="0" borderId="0" xfId="9" applyFont="1" applyAlignment="1">
      <alignment horizontal="left" vertical="center"/>
    </xf>
    <xf numFmtId="182" fontId="7" fillId="0" borderId="0" xfId="9" applyNumberFormat="1" applyFont="1" applyAlignment="1">
      <alignment horizontal="right" vertical="center"/>
    </xf>
    <xf numFmtId="182" fontId="15" fillId="0" borderId="0" xfId="9" applyNumberFormat="1" applyFont="1" applyAlignment="1">
      <alignment horizontal="right" vertical="center"/>
    </xf>
    <xf numFmtId="164" fontId="27" fillId="0" borderId="0" xfId="9" applyFont="1" applyAlignment="1">
      <alignment horizontal="right" vertical="center"/>
    </xf>
    <xf numFmtId="164" fontId="14" fillId="0" borderId="0" xfId="9" applyFont="1" applyAlignment="1">
      <alignment horizontal="right" vertical="center" readingOrder="2"/>
    </xf>
    <xf numFmtId="0" fontId="6" fillId="0" borderId="0" xfId="9" applyNumberFormat="1"/>
    <xf numFmtId="169" fontId="7" fillId="0" borderId="0" xfId="9" applyNumberFormat="1" applyFont="1" applyAlignment="1" applyProtection="1">
      <alignment vertical="center"/>
    </xf>
    <xf numFmtId="3" fontId="17" fillId="0" borderId="0" xfId="9" applyNumberFormat="1" applyFont="1" applyAlignment="1">
      <alignment vertical="center"/>
    </xf>
    <xf numFmtId="164" fontId="7" fillId="0" borderId="0" xfId="9" applyNumberFormat="1" applyFont="1" applyAlignment="1">
      <alignment vertical="center"/>
    </xf>
    <xf numFmtId="164" fontId="14" fillId="0" borderId="0" xfId="9" applyNumberFormat="1" applyFont="1" applyAlignment="1" applyProtection="1">
      <alignment horizontal="left" vertical="center"/>
    </xf>
    <xf numFmtId="0" fontId="7" fillId="0" borderId="0" xfId="7" applyFont="1" applyAlignment="1">
      <alignment vertical="center"/>
    </xf>
    <xf numFmtId="164" fontId="6" fillId="0" borderId="0" xfId="9" applyNumberFormat="1" applyAlignment="1">
      <alignment vertical="center"/>
    </xf>
    <xf numFmtId="164" fontId="9" fillId="0" borderId="0" xfId="9" applyNumberFormat="1" applyFont="1" applyAlignment="1">
      <alignment vertical="center"/>
    </xf>
    <xf numFmtId="164" fontId="7" fillId="0" borderId="0" xfId="9" applyNumberFormat="1" applyFont="1" applyAlignment="1">
      <alignment horizontal="right" vertical="center"/>
    </xf>
    <xf numFmtId="164" fontId="13" fillId="0" borderId="0" xfId="9" applyNumberFormat="1" applyFont="1" applyAlignment="1" applyProtection="1">
      <alignment horizontal="left" vertical="center"/>
    </xf>
    <xf numFmtId="164" fontId="25" fillId="0" borderId="0" xfId="9" applyNumberFormat="1" applyFont="1" applyAlignment="1">
      <alignment vertical="center"/>
    </xf>
    <xf numFmtId="164" fontId="13" fillId="0" borderId="0" xfId="9" applyNumberFormat="1" applyFont="1" applyAlignment="1">
      <alignment horizontal="right" vertical="center" readingOrder="2"/>
    </xf>
    <xf numFmtId="0" fontId="18" fillId="0" borderId="0" xfId="7" applyFont="1" applyBorder="1" applyAlignment="1">
      <alignment vertical="center"/>
    </xf>
    <xf numFmtId="0" fontId="21" fillId="0" borderId="0" xfId="7" applyFont="1" applyBorder="1" applyAlignment="1">
      <alignment vertical="center"/>
    </xf>
    <xf numFmtId="164" fontId="14" fillId="0" borderId="0" xfId="9" applyNumberFormat="1" applyFont="1" applyAlignment="1">
      <alignment vertical="center" readingOrder="2"/>
    </xf>
    <xf numFmtId="164" fontId="15" fillId="0" borderId="0" xfId="9" applyNumberFormat="1" applyFont="1" applyAlignment="1">
      <alignment vertical="center"/>
    </xf>
    <xf numFmtId="0" fontId="15" fillId="2" borderId="0" xfId="7" applyFont="1" applyFill="1" applyBorder="1" applyAlignment="1">
      <alignment horizontal="center" vertical="center"/>
    </xf>
    <xf numFmtId="164" fontId="15" fillId="0" borderId="0" xfId="9" applyNumberFormat="1" applyFont="1" applyAlignment="1">
      <alignment horizontal="right" vertical="center" readingOrder="2"/>
    </xf>
    <xf numFmtId="0" fontId="15" fillId="2" borderId="0" xfId="7" applyFont="1" applyFill="1" applyBorder="1" applyAlignment="1">
      <alignment horizontal="left" vertical="center"/>
    </xf>
    <xf numFmtId="0" fontId="15" fillId="2" borderId="0" xfId="7" applyFont="1" applyFill="1" applyBorder="1" applyAlignment="1">
      <alignment horizontal="left" vertical="center" wrapText="1"/>
    </xf>
    <xf numFmtId="164" fontId="18" fillId="0" borderId="0" xfId="9" applyNumberFormat="1" applyFont="1" applyAlignment="1">
      <alignment horizontal="right" vertical="center"/>
    </xf>
    <xf numFmtId="0" fontId="45" fillId="0" borderId="0" xfId="7" applyFont="1" applyFill="1" applyBorder="1" applyAlignment="1">
      <alignment horizontal="left" vertical="center"/>
    </xf>
    <xf numFmtId="164" fontId="17" fillId="0" borderId="0" xfId="9" applyNumberFormat="1" applyFont="1" applyAlignment="1">
      <alignment vertical="center"/>
    </xf>
    <xf numFmtId="164" fontId="18" fillId="0" borderId="0" xfId="0" applyNumberFormat="1" applyFont="1" applyAlignment="1">
      <alignment horizontal="right" vertical="center"/>
    </xf>
    <xf numFmtId="0" fontId="7" fillId="0" borderId="0" xfId="7" applyFont="1" applyFill="1" applyBorder="1" applyAlignment="1">
      <alignment vertical="center"/>
    </xf>
    <xf numFmtId="164" fontId="17" fillId="0" borderId="0" xfId="9" applyNumberFormat="1" applyFont="1" applyAlignment="1">
      <alignment horizontal="right" vertical="center"/>
    </xf>
    <xf numFmtId="164" fontId="17" fillId="0" borderId="0" xfId="9" applyNumberFormat="1" applyFont="1" applyAlignment="1">
      <alignment horizontal="right" vertical="center" readingOrder="2"/>
    </xf>
    <xf numFmtId="164" fontId="46" fillId="0" borderId="0" xfId="9" applyNumberFormat="1" applyFont="1" applyAlignment="1">
      <alignment vertical="center"/>
    </xf>
    <xf numFmtId="0" fontId="15" fillId="0" borderId="0" xfId="7" applyFont="1" applyFill="1" applyBorder="1" applyAlignment="1">
      <alignment vertical="center"/>
    </xf>
    <xf numFmtId="164" fontId="18" fillId="0" borderId="0" xfId="9" applyNumberFormat="1" applyFont="1" applyAlignment="1">
      <alignment horizontal="right" vertical="center" readingOrder="2"/>
    </xf>
    <xf numFmtId="0" fontId="26" fillId="0" borderId="0" xfId="15" applyFont="1" applyFill="1" applyAlignment="1">
      <alignment horizontal="right" vertical="center"/>
    </xf>
    <xf numFmtId="164" fontId="7" fillId="0" borderId="0" xfId="9" applyNumberFormat="1" applyFont="1" applyAlignment="1" applyProtection="1">
      <alignment horizontal="left" vertical="center"/>
    </xf>
    <xf numFmtId="0" fontId="17" fillId="0" borderId="0" xfId="7" applyFont="1" applyFill="1" applyBorder="1" applyAlignment="1">
      <alignment horizontal="center" vertical="center"/>
    </xf>
    <xf numFmtId="0" fontId="17" fillId="0" borderId="0" xfId="7" applyFont="1" applyFill="1" applyBorder="1" applyAlignment="1">
      <alignment vertical="center"/>
    </xf>
    <xf numFmtId="182" fontId="18" fillId="0" borderId="0" xfId="14" applyNumberFormat="1" applyFont="1" applyAlignment="1" applyProtection="1">
      <alignment horizontal="left" vertical="center"/>
    </xf>
    <xf numFmtId="182" fontId="7" fillId="0" borderId="0" xfId="14" applyNumberFormat="1" applyFont="1" applyAlignment="1" applyProtection="1">
      <alignment horizontal="left" vertical="center"/>
    </xf>
    <xf numFmtId="176" fontId="17" fillId="0" borderId="0" xfId="9" applyNumberFormat="1" applyFont="1" applyAlignment="1">
      <alignment horizontal="right" vertical="center"/>
    </xf>
    <xf numFmtId="3" fontId="7" fillId="0" borderId="0" xfId="7" applyNumberFormat="1" applyFont="1" applyFill="1" applyBorder="1" applyAlignment="1">
      <alignment horizontal="right" vertical="center"/>
    </xf>
    <xf numFmtId="182" fontId="15" fillId="0" borderId="0" xfId="14" applyNumberFormat="1" applyFont="1" applyAlignment="1" applyProtection="1">
      <alignment horizontal="left" vertical="center"/>
    </xf>
    <xf numFmtId="164" fontId="17" fillId="0" borderId="0" xfId="0" applyNumberFormat="1" applyFont="1" applyAlignment="1">
      <alignment horizontal="right"/>
    </xf>
    <xf numFmtId="164" fontId="18" fillId="0" borderId="0" xfId="0" applyNumberFormat="1" applyFont="1"/>
    <xf numFmtId="164" fontId="15" fillId="0" borderId="0" xfId="9" applyNumberFormat="1" applyFont="1" applyAlignment="1">
      <alignment horizontal="left" vertical="center"/>
    </xf>
    <xf numFmtId="164" fontId="17" fillId="0" borderId="0" xfId="0" applyNumberFormat="1" applyFont="1" applyAlignment="1">
      <alignment horizontal="right" vertical="center"/>
    </xf>
    <xf numFmtId="3" fontId="7" fillId="0" borderId="0" xfId="9" applyNumberFormat="1" applyFont="1" applyBorder="1" applyAlignment="1">
      <alignment vertical="center"/>
    </xf>
    <xf numFmtId="3" fontId="7" fillId="0" borderId="0" xfId="7" applyNumberFormat="1" applyFont="1" applyFill="1" applyBorder="1" applyAlignment="1">
      <alignment vertical="center"/>
    </xf>
    <xf numFmtId="3" fontId="7" fillId="0" borderId="0" xfId="7" applyNumberFormat="1" applyFont="1" applyAlignment="1">
      <alignment vertical="center"/>
    </xf>
    <xf numFmtId="164" fontId="21" fillId="0" borderId="0" xfId="9" applyNumberFormat="1" applyFont="1" applyAlignment="1">
      <alignment horizontal="left" vertical="center"/>
    </xf>
    <xf numFmtId="164" fontId="21" fillId="0" borderId="0" xfId="9" applyNumberFormat="1" applyFont="1" applyAlignment="1" applyProtection="1">
      <alignment horizontal="left" vertical="center"/>
    </xf>
    <xf numFmtId="176" fontId="22" fillId="0" borderId="0" xfId="9" applyNumberFormat="1" applyFont="1" applyAlignment="1">
      <alignment horizontal="right" vertical="center"/>
    </xf>
    <xf numFmtId="164" fontId="7" fillId="0" borderId="0" xfId="9" applyNumberFormat="1" applyFont="1" applyAlignment="1">
      <alignment horizontal="right" vertical="center" readingOrder="2"/>
    </xf>
    <xf numFmtId="176" fontId="22" fillId="0" borderId="0" xfId="9" applyNumberFormat="1" applyFont="1" applyAlignment="1">
      <alignment vertical="center"/>
    </xf>
    <xf numFmtId="164" fontId="17" fillId="0" borderId="0" xfId="9" applyNumberFormat="1" applyFont="1" applyAlignment="1" applyProtection="1">
      <alignment horizontal="left" vertical="center"/>
    </xf>
    <xf numFmtId="183" fontId="7" fillId="0" borderId="0" xfId="9" applyNumberFormat="1" applyFont="1" applyAlignment="1">
      <alignment horizontal="right" vertical="center"/>
    </xf>
    <xf numFmtId="183" fontId="7" fillId="0" borderId="0" xfId="9" applyNumberFormat="1" applyFont="1" applyAlignment="1" applyProtection="1">
      <alignment horizontal="right" vertical="center"/>
    </xf>
    <xf numFmtId="164" fontId="15" fillId="0" borderId="0" xfId="9" applyNumberFormat="1" applyFont="1" applyAlignment="1" applyProtection="1">
      <alignment horizontal="left" vertical="center"/>
    </xf>
    <xf numFmtId="183" fontId="15" fillId="0" borderId="0" xfId="9" applyNumberFormat="1" applyFont="1" applyAlignment="1" applyProtection="1">
      <alignment horizontal="right" vertical="center"/>
    </xf>
    <xf numFmtId="183" fontId="15" fillId="0" borderId="0" xfId="9" applyNumberFormat="1" applyFont="1" applyAlignment="1">
      <alignment horizontal="right" vertical="center"/>
    </xf>
    <xf numFmtId="164" fontId="25" fillId="0" borderId="0" xfId="9" applyFont="1" applyAlignment="1">
      <alignment horizontal="left" vertical="center"/>
    </xf>
    <xf numFmtId="164" fontId="26" fillId="0" borderId="0" xfId="9" applyFont="1" applyAlignment="1">
      <alignment horizontal="right" vertical="center"/>
    </xf>
    <xf numFmtId="185" fontId="15" fillId="0" borderId="0" xfId="8" applyNumberFormat="1" applyFont="1" applyFill="1" applyAlignment="1" applyProtection="1"/>
    <xf numFmtId="3" fontId="47" fillId="0" borderId="0" xfId="8" applyNumberFormat="1" applyFont="1" applyFill="1" applyAlignment="1" applyProtection="1"/>
    <xf numFmtId="185" fontId="26" fillId="0" borderId="0" xfId="8" applyNumberFormat="1" applyFont="1" applyFill="1" applyAlignment="1" applyProtection="1"/>
    <xf numFmtId="164" fontId="15" fillId="0" borderId="0" xfId="9" applyFont="1" applyAlignment="1" applyProtection="1">
      <alignment horizontal="right" vertical="center"/>
    </xf>
    <xf numFmtId="185" fontId="15" fillId="0" borderId="0" xfId="9" applyNumberFormat="1" applyFont="1" applyFill="1" applyAlignment="1" applyProtection="1">
      <alignment horizontal="left"/>
    </xf>
    <xf numFmtId="3" fontId="47" fillId="0" borderId="0" xfId="9" applyNumberFormat="1" applyFont="1" applyFill="1" applyAlignment="1" applyProtection="1">
      <alignment horizontal="left"/>
    </xf>
    <xf numFmtId="185" fontId="26" fillId="0" borderId="0" xfId="9" applyNumberFormat="1" applyFont="1" applyFill="1" applyAlignment="1" applyProtection="1">
      <alignment horizontal="right"/>
    </xf>
    <xf numFmtId="185" fontId="15" fillId="0" borderId="0" xfId="8" applyNumberFormat="1" applyFont="1" applyFill="1" applyAlignment="1" applyProtection="1">
      <alignment horizontal="left" vertical="center"/>
    </xf>
    <xf numFmtId="3" fontId="47" fillId="0" borderId="0" xfId="8" applyNumberFormat="1" applyFont="1" applyFill="1" applyAlignment="1" applyProtection="1">
      <alignment horizontal="left" vertical="center"/>
    </xf>
    <xf numFmtId="169" fontId="26" fillId="0" borderId="0" xfId="8" applyNumberFormat="1" applyFont="1" applyFill="1" applyBorder="1" applyAlignment="1">
      <alignment vertical="center"/>
    </xf>
    <xf numFmtId="3" fontId="47" fillId="0" borderId="0" xfId="15" applyNumberFormat="1" applyFont="1" applyFill="1" applyAlignment="1">
      <alignment horizontal="left" vertical="center"/>
    </xf>
    <xf numFmtId="169" fontId="15" fillId="0" borderId="0" xfId="9" applyNumberFormat="1" applyFont="1" applyAlignment="1" applyProtection="1">
      <alignment horizontal="left" vertical="center"/>
    </xf>
    <xf numFmtId="3" fontId="48" fillId="0" borderId="0" xfId="15" applyNumberFormat="1" applyFont="1" applyFill="1" applyAlignment="1">
      <alignment horizontal="left" vertical="center"/>
    </xf>
    <xf numFmtId="3" fontId="4" fillId="0" borderId="0" xfId="15" applyNumberFormat="1" applyFont="1" applyFill="1" applyAlignment="1">
      <alignment vertical="center"/>
    </xf>
    <xf numFmtId="3" fontId="49" fillId="0" borderId="0" xfId="7" applyNumberFormat="1" applyFont="1" applyBorder="1"/>
    <xf numFmtId="0" fontId="18" fillId="0" borderId="0" xfId="15" applyFont="1" applyFill="1" applyAlignment="1">
      <alignment horizontal="right" vertical="center"/>
    </xf>
    <xf numFmtId="0" fontId="17" fillId="0" borderId="0" xfId="15" applyFont="1" applyFill="1" applyAlignment="1">
      <alignment horizontal="right" vertical="center" readingOrder="1"/>
    </xf>
    <xf numFmtId="0" fontId="17" fillId="0" borderId="0" xfId="15" applyFont="1" applyFill="1" applyAlignment="1">
      <alignment horizontal="right" vertical="center"/>
    </xf>
    <xf numFmtId="3" fontId="4" fillId="0" borderId="0" xfId="15" applyNumberFormat="1" applyFont="1" applyFill="1" applyAlignment="1">
      <alignment horizontal="left" vertical="center"/>
    </xf>
    <xf numFmtId="169" fontId="17" fillId="0" borderId="0" xfId="8" applyNumberFormat="1" applyFont="1" applyFill="1" applyBorder="1" applyAlignment="1" applyProtection="1">
      <alignment vertical="center"/>
    </xf>
    <xf numFmtId="164" fontId="15" fillId="0" borderId="0" xfId="9" applyFont="1" applyAlignment="1">
      <alignment horizontal="right"/>
    </xf>
    <xf numFmtId="184" fontId="15" fillId="0" borderId="0" xfId="9" applyNumberFormat="1" applyFont="1" applyAlignment="1" applyProtection="1">
      <alignment horizontal="right" vertical="center"/>
    </xf>
    <xf numFmtId="176" fontId="15" fillId="0" borderId="0" xfId="9" applyNumberFormat="1" applyFont="1" applyAlignment="1">
      <alignment horizontal="right" vertical="center" readingOrder="1"/>
    </xf>
    <xf numFmtId="185" fontId="17" fillId="0" borderId="0" xfId="8" applyNumberFormat="1" applyFont="1" applyFill="1" applyAlignment="1">
      <alignment horizontal="right" vertical="center"/>
    </xf>
    <xf numFmtId="3" fontId="48" fillId="0" borderId="0" xfId="15" applyNumberFormat="1" applyFont="1" applyFill="1" applyAlignment="1" applyProtection="1">
      <alignment horizontal="left" vertical="center"/>
    </xf>
    <xf numFmtId="164" fontId="24" fillId="0" borderId="0" xfId="9" applyFont="1" applyAlignment="1" applyProtection="1">
      <alignment horizontal="left" vertical="center"/>
    </xf>
    <xf numFmtId="185" fontId="17" fillId="0" borderId="0" xfId="8" applyNumberFormat="1" applyFont="1" applyFill="1" applyAlignment="1">
      <alignment vertical="center"/>
    </xf>
    <xf numFmtId="3" fontId="47" fillId="0" borderId="0" xfId="15" applyNumberFormat="1" applyFont="1" applyFill="1" applyAlignment="1">
      <alignment vertical="center"/>
    </xf>
    <xf numFmtId="1" fontId="7" fillId="0" borderId="0" xfId="9" applyNumberFormat="1" applyFont="1"/>
    <xf numFmtId="3" fontId="48" fillId="0" borderId="0" xfId="8" applyNumberFormat="1" applyFont="1" applyFill="1" applyAlignment="1">
      <alignment vertical="center"/>
    </xf>
    <xf numFmtId="3" fontId="48" fillId="0" borderId="0" xfId="15" applyNumberFormat="1" applyFont="1" applyFill="1" applyAlignment="1">
      <alignment horizontal="left" vertical="center" readingOrder="1"/>
    </xf>
    <xf numFmtId="182" fontId="21" fillId="0" borderId="0" xfId="13" applyNumberFormat="1" applyFont="1" applyAlignment="1" applyProtection="1">
      <alignment horizontal="left" vertical="center"/>
    </xf>
    <xf numFmtId="3" fontId="50" fillId="0" borderId="0" xfId="13" applyNumberFormat="1" applyFont="1" applyAlignment="1" applyProtection="1">
      <alignment horizontal="left" vertical="center"/>
    </xf>
    <xf numFmtId="185" fontId="25" fillId="0" borderId="0" xfId="8" applyNumberFormat="1" applyFont="1" applyFill="1" applyAlignment="1">
      <alignment horizontal="right" vertical="center"/>
    </xf>
    <xf numFmtId="169" fontId="17" fillId="0" borderId="0" xfId="8" applyNumberFormat="1" applyFont="1" applyFill="1" applyBorder="1" applyAlignment="1" applyProtection="1">
      <alignment horizontal="right" vertical="center"/>
    </xf>
    <xf numFmtId="164" fontId="28" fillId="0" borderId="0" xfId="9" applyFont="1" applyBorder="1" applyAlignment="1" applyProtection="1">
      <alignment horizontal="left" vertical="center"/>
    </xf>
    <xf numFmtId="3" fontId="15" fillId="0" borderId="0" xfId="9" applyNumberFormat="1" applyFont="1" applyBorder="1"/>
    <xf numFmtId="3" fontId="24" fillId="0" borderId="0" xfId="7" applyNumberFormat="1" applyFont="1" applyBorder="1"/>
    <xf numFmtId="169" fontId="15" fillId="0" borderId="0" xfId="9" applyNumberFormat="1" applyFont="1" applyAlignment="1" applyProtection="1">
      <alignment horizontal="right" vertical="center"/>
    </xf>
    <xf numFmtId="3" fontId="7" fillId="0" borderId="0" xfId="14" applyNumberFormat="1" applyFont="1" applyAlignment="1" applyProtection="1">
      <alignment horizontal="left" vertical="center"/>
    </xf>
    <xf numFmtId="3" fontId="33" fillId="0" borderId="0" xfId="7" applyNumberFormat="1" applyFont="1" applyBorder="1"/>
    <xf numFmtId="3" fontId="6" fillId="0" borderId="0" xfId="9" applyNumberFormat="1" applyBorder="1"/>
    <xf numFmtId="185" fontId="15" fillId="0" borderId="0" xfId="9" applyNumberFormat="1" applyFont="1" applyAlignment="1">
      <alignment vertical="center"/>
    </xf>
    <xf numFmtId="164" fontId="26" fillId="0" borderId="0" xfId="9" applyFont="1" applyAlignment="1">
      <alignment horizontal="right" vertical="center" readingOrder="2"/>
    </xf>
    <xf numFmtId="182" fontId="15" fillId="0" borderId="0" xfId="9" applyNumberFormat="1" applyFont="1" applyAlignment="1">
      <alignment vertical="center"/>
    </xf>
    <xf numFmtId="0" fontId="15" fillId="3" borderId="0" xfId="7" applyFont="1" applyFill="1" applyBorder="1" applyAlignment="1">
      <alignment horizontal="center" vertical="center"/>
    </xf>
    <xf numFmtId="0" fontId="15" fillId="3" borderId="0" xfId="7" applyFont="1" applyFill="1" applyBorder="1" applyAlignment="1">
      <alignment horizontal="left" vertical="center"/>
    </xf>
    <xf numFmtId="0" fontId="45" fillId="4" borderId="0" xfId="7" applyFont="1" applyFill="1" applyBorder="1" applyAlignment="1">
      <alignment horizontal="center" vertical="center"/>
    </xf>
    <xf numFmtId="0" fontId="7" fillId="4" borderId="0" xfId="7" applyFont="1" applyFill="1" applyBorder="1" applyAlignment="1">
      <alignment vertical="center"/>
    </xf>
    <xf numFmtId="0" fontId="7" fillId="4" borderId="0" xfId="7" applyFont="1" applyFill="1" applyAlignment="1">
      <alignment vertical="center"/>
    </xf>
    <xf numFmtId="164" fontId="7" fillId="4" borderId="0" xfId="9" applyNumberFormat="1" applyFont="1" applyFill="1" applyAlignment="1">
      <alignment vertical="center"/>
    </xf>
    <xf numFmtId="164" fontId="7" fillId="4" borderId="0" xfId="9" applyNumberFormat="1" applyFont="1" applyFill="1" applyAlignment="1" applyProtection="1">
      <alignment horizontal="left" vertical="center"/>
    </xf>
    <xf numFmtId="182" fontId="7" fillId="4" borderId="0" xfId="14" applyNumberFormat="1" applyFont="1" applyFill="1" applyAlignment="1" applyProtection="1">
      <alignment horizontal="left" vertical="center"/>
    </xf>
    <xf numFmtId="164" fontId="17" fillId="4" borderId="0" xfId="9" applyNumberFormat="1" applyFont="1" applyFill="1" applyAlignment="1">
      <alignment horizontal="right" vertical="center" readingOrder="2"/>
    </xf>
    <xf numFmtId="0" fontId="26" fillId="4" borderId="0" xfId="15" applyFont="1" applyFill="1" applyAlignment="1">
      <alignment horizontal="right" vertical="center"/>
    </xf>
    <xf numFmtId="164" fontId="17" fillId="4" borderId="0" xfId="9" applyNumberFormat="1" applyFont="1" applyFill="1" applyAlignment="1">
      <alignment vertical="center"/>
    </xf>
    <xf numFmtId="164" fontId="17" fillId="0" borderId="0" xfId="9" applyNumberFormat="1" applyFont="1" applyFill="1" applyAlignment="1">
      <alignment horizontal="right" vertical="center"/>
    </xf>
    <xf numFmtId="164" fontId="17" fillId="0" borderId="0" xfId="9" applyNumberFormat="1" applyFont="1" applyFill="1" applyAlignment="1">
      <alignment horizontal="right" vertical="center" readingOrder="2"/>
    </xf>
    <xf numFmtId="164" fontId="17" fillId="0" borderId="0" xfId="9" applyNumberFormat="1" applyFont="1" applyFill="1" applyAlignment="1">
      <alignment vertical="center"/>
    </xf>
    <xf numFmtId="0" fontId="52" fillId="0" borderId="0" xfId="22" applyFont="1" applyAlignment="1">
      <alignment horizontal="left" vertical="center" wrapText="1" readingOrder="1"/>
    </xf>
    <xf numFmtId="0" fontId="53" fillId="0" borderId="0" xfId="22" applyFont="1" applyAlignment="1">
      <alignment horizontal="center"/>
    </xf>
    <xf numFmtId="0" fontId="54" fillId="0" borderId="0" xfId="22" applyFont="1" applyAlignment="1">
      <alignment horizontal="right" vertical="center" wrapText="1" readingOrder="2"/>
    </xf>
    <xf numFmtId="0" fontId="53" fillId="0" borderId="0" xfId="22" applyFont="1" applyAlignment="1"/>
    <xf numFmtId="0" fontId="56" fillId="0" borderId="0" xfId="22" applyFont="1" applyAlignment="1">
      <alignment horizontal="left" vertical="center" wrapText="1" readingOrder="1"/>
    </xf>
    <xf numFmtId="0" fontId="57" fillId="0" borderId="0" xfId="22" applyFont="1" applyAlignment="1">
      <alignment horizontal="right" vertical="center" wrapText="1" readingOrder="2"/>
    </xf>
    <xf numFmtId="43" fontId="56" fillId="0" borderId="0" xfId="23" applyFont="1" applyAlignment="1">
      <alignment horizontal="left" vertical="center" wrapText="1" readingOrder="1"/>
    </xf>
    <xf numFmtId="43" fontId="57" fillId="0" borderId="0" xfId="23" applyFont="1" applyAlignment="1">
      <alignment horizontal="right" vertical="center" wrapText="1" readingOrder="2"/>
    </xf>
    <xf numFmtId="0" fontId="3" fillId="0" borderId="0" xfId="22"/>
    <xf numFmtId="0" fontId="17" fillId="0" borderId="0" xfId="7" applyFont="1" applyFill="1" applyBorder="1" applyAlignment="1">
      <alignment horizontal="right" vertical="center"/>
    </xf>
    <xf numFmtId="164" fontId="15" fillId="0" borderId="0" xfId="9" quotePrefix="1" applyNumberFormat="1" applyFont="1" applyAlignment="1">
      <alignment horizontal="center"/>
    </xf>
    <xf numFmtId="164" fontId="45" fillId="0" borderId="0" xfId="9" applyFont="1" applyAlignment="1" applyProtection="1">
      <alignment horizontal="left" vertical="center"/>
    </xf>
    <xf numFmtId="178" fontId="44" fillId="0" borderId="0" xfId="9" applyNumberFormat="1" applyFont="1" applyAlignment="1" applyProtection="1">
      <alignment vertical="center"/>
    </xf>
    <xf numFmtId="164" fontId="45" fillId="0" borderId="0" xfId="9" applyFont="1" applyAlignment="1">
      <alignment horizontal="right" vertical="center"/>
    </xf>
    <xf numFmtId="164" fontId="45" fillId="0" borderId="0" xfId="9" applyFont="1" applyAlignment="1">
      <alignment horizontal="right" vertical="center" readingOrder="1"/>
    </xf>
    <xf numFmtId="164" fontId="45" fillId="0" borderId="0" xfId="9" applyFont="1" applyAlignment="1">
      <alignment vertical="center"/>
    </xf>
    <xf numFmtId="164" fontId="45" fillId="0" borderId="0" xfId="9" applyFont="1" applyAlignment="1">
      <alignment horizontal="right" vertical="center" readingOrder="2"/>
    </xf>
    <xf numFmtId="164" fontId="45" fillId="0" borderId="0" xfId="9" applyFont="1" applyFill="1" applyAlignment="1" applyProtection="1">
      <alignment horizontal="left" vertical="center"/>
    </xf>
    <xf numFmtId="164" fontId="45" fillId="0" borderId="0" xfId="9" applyFont="1" applyFill="1" applyAlignment="1">
      <alignment vertical="center"/>
    </xf>
    <xf numFmtId="164" fontId="45" fillId="0" borderId="0" xfId="9" applyFont="1" applyFill="1" applyAlignment="1">
      <alignment horizontal="right" vertical="center" readingOrder="2"/>
    </xf>
    <xf numFmtId="169" fontId="45" fillId="0" borderId="0" xfId="0" applyNumberFormat="1" applyFont="1" applyAlignment="1" applyProtection="1">
      <alignment horizontal="left" vertical="center"/>
    </xf>
    <xf numFmtId="169" fontId="45" fillId="0" borderId="0" xfId="0" applyNumberFormat="1" applyFont="1" applyAlignment="1">
      <alignment vertical="center"/>
    </xf>
    <xf numFmtId="169" fontId="45" fillId="0" borderId="0" xfId="0" applyNumberFormat="1" applyFont="1" applyAlignment="1">
      <alignment horizontal="right" vertical="center" readingOrder="2"/>
    </xf>
    <xf numFmtId="164" fontId="45" fillId="0" borderId="0" xfId="9" applyFont="1" applyAlignment="1">
      <alignment horizontal="left" vertical="center"/>
    </xf>
    <xf numFmtId="164" fontId="45" fillId="0" borderId="0" xfId="9" applyFont="1" applyAlignment="1">
      <alignment vertical="center" readingOrder="2"/>
    </xf>
    <xf numFmtId="0" fontId="25" fillId="0" borderId="0" xfId="15" applyFont="1" applyFill="1" applyAlignment="1">
      <alignment horizontal="right" vertical="center"/>
    </xf>
    <xf numFmtId="169" fontId="25" fillId="0" borderId="0" xfId="29" applyFont="1" applyFill="1" applyBorder="1" applyAlignment="1" applyProtection="1">
      <alignment vertical="center"/>
    </xf>
    <xf numFmtId="169" fontId="25" fillId="0" borderId="0" xfId="29" applyFont="1" applyFill="1" applyBorder="1" applyAlignment="1" applyProtection="1">
      <alignment vertical="center"/>
    </xf>
    <xf numFmtId="185" fontId="25" fillId="0" borderId="0" xfId="29" applyNumberFormat="1" applyFont="1" applyFill="1" applyAlignment="1">
      <alignment horizontal="right" vertical="center"/>
    </xf>
    <xf numFmtId="185" fontId="25" fillId="0" borderId="0" xfId="29" applyNumberFormat="1" applyFont="1" applyFill="1" applyAlignment="1">
      <alignment horizontal="right" vertical="center"/>
    </xf>
    <xf numFmtId="0" fontId="25" fillId="0" borderId="0" xfId="15" applyFont="1" applyFill="1" applyAlignment="1">
      <alignment horizontal="right" vertical="center"/>
    </xf>
    <xf numFmtId="169" fontId="25" fillId="0" borderId="0" xfId="29" applyFont="1" applyFill="1" applyBorder="1" applyAlignment="1" applyProtection="1">
      <alignment vertical="center"/>
    </xf>
    <xf numFmtId="0" fontId="7" fillId="0" borderId="0" xfId="15" applyFont="1" applyFill="1" applyAlignment="1">
      <alignment vertical="center"/>
    </xf>
    <xf numFmtId="169" fontId="25" fillId="0" borderId="0" xfId="29" applyFont="1" applyFill="1" applyBorder="1" applyAlignment="1" applyProtection="1">
      <alignment vertical="center"/>
    </xf>
    <xf numFmtId="169" fontId="25" fillId="0" borderId="0" xfId="29" applyFont="1" applyFill="1" applyBorder="1" applyAlignment="1" applyProtection="1">
      <alignment vertical="center"/>
    </xf>
    <xf numFmtId="185" fontId="25" fillId="0" borderId="0" xfId="29" applyNumberFormat="1" applyFont="1" applyFill="1" applyAlignment="1">
      <alignment horizontal="right" vertical="center"/>
    </xf>
    <xf numFmtId="169" fontId="25" fillId="0" borderId="0" xfId="29" applyFont="1" applyFill="1" applyBorder="1" applyAlignment="1" applyProtection="1">
      <alignment horizontal="right" vertical="center"/>
    </xf>
    <xf numFmtId="169" fontId="25" fillId="0" borderId="0" xfId="29" applyFont="1" applyFill="1" applyBorder="1" applyAlignment="1" applyProtection="1">
      <alignment horizontal="right" vertical="center"/>
    </xf>
    <xf numFmtId="169" fontId="25" fillId="0" borderId="0" xfId="29" applyFont="1" applyFill="1" applyBorder="1" applyAlignment="1" applyProtection="1">
      <alignment horizontal="right" vertical="center"/>
    </xf>
    <xf numFmtId="182" fontId="7" fillId="0" borderId="0" xfId="15" applyNumberFormat="1" applyFont="1" applyFill="1" applyAlignment="1" applyProtection="1">
      <alignment horizontal="left" vertical="center"/>
    </xf>
    <xf numFmtId="185" fontId="25" fillId="0" borderId="0" xfId="29" applyNumberFormat="1" applyFont="1" applyFill="1" applyAlignment="1">
      <alignment horizontal="right" vertical="center"/>
    </xf>
    <xf numFmtId="185" fontId="25" fillId="0" borderId="0" xfId="29" applyNumberFormat="1" applyFont="1" applyFill="1" applyAlignment="1">
      <alignment horizontal="right" vertical="center"/>
    </xf>
    <xf numFmtId="185" fontId="25" fillId="0" borderId="0" xfId="29" applyNumberFormat="1" applyFont="1" applyFill="1" applyAlignment="1">
      <alignment horizontal="right" vertical="center"/>
    </xf>
    <xf numFmtId="0" fontId="7" fillId="0" borderId="0" xfId="15" applyFont="1" applyFill="1" applyAlignment="1">
      <alignment horizontal="left" vertical="center"/>
    </xf>
    <xf numFmtId="164" fontId="17" fillId="0" borderId="0" xfId="0" quotePrefix="1" applyFont="1" applyAlignment="1">
      <alignment horizontal="right" vertical="center" readingOrder="2"/>
    </xf>
    <xf numFmtId="3" fontId="45" fillId="0" borderId="0" xfId="9" applyNumberFormat="1" applyFont="1" applyAlignment="1">
      <alignment vertical="center"/>
    </xf>
    <xf numFmtId="164" fontId="67" fillId="0" borderId="0" xfId="9" applyNumberFormat="1" applyFont="1" applyAlignment="1">
      <alignment vertical="center"/>
    </xf>
    <xf numFmtId="164" fontId="66" fillId="4" borderId="0" xfId="9" applyNumberFormat="1" applyFont="1" applyFill="1" applyAlignment="1">
      <alignment vertical="center"/>
    </xf>
    <xf numFmtId="164" fontId="66" fillId="0" borderId="0" xfId="9" applyNumberFormat="1" applyFont="1" applyAlignment="1">
      <alignment vertical="center"/>
    </xf>
    <xf numFmtId="164" fontId="13" fillId="0" borderId="0" xfId="9" applyFont="1" applyAlignment="1">
      <alignment horizontal="right" vertical="center" readingOrder="2"/>
    </xf>
    <xf numFmtId="164" fontId="30" fillId="0" borderId="0" xfId="9" applyFont="1" applyAlignment="1">
      <alignment vertical="center" readingOrder="2"/>
    </xf>
    <xf numFmtId="0" fontId="13" fillId="0" borderId="0" xfId="17" applyFont="1" applyAlignment="1">
      <alignment vertical="center" readingOrder="2"/>
    </xf>
    <xf numFmtId="164" fontId="18" fillId="0" borderId="0" xfId="0" applyFont="1" applyAlignment="1">
      <alignment horizontal="right"/>
    </xf>
    <xf numFmtId="164" fontId="17" fillId="0" borderId="0" xfId="0" applyFont="1" applyAlignment="1">
      <alignment horizontal="right" readingOrder="2"/>
    </xf>
    <xf numFmtId="164" fontId="25" fillId="0" borderId="0" xfId="9" applyFont="1" applyAlignment="1" applyProtection="1">
      <alignment horizontal="left" vertical="center"/>
    </xf>
    <xf numFmtId="164" fontId="25" fillId="0" borderId="0" xfId="9" applyFont="1" applyAlignment="1">
      <alignment horizontal="right" vertical="center"/>
    </xf>
    <xf numFmtId="164" fontId="17" fillId="0" borderId="0" xfId="0" applyFont="1" applyAlignment="1" applyProtection="1">
      <alignment vertical="center" wrapText="1"/>
    </xf>
    <xf numFmtId="177" fontId="17" fillId="0" borderId="0" xfId="0" applyNumberFormat="1" applyFont="1" applyAlignment="1">
      <alignment vertical="center"/>
    </xf>
    <xf numFmtId="164" fontId="18" fillId="0" borderId="0" xfId="0" applyFont="1" applyAlignment="1" applyProtection="1">
      <alignment vertical="center" wrapText="1"/>
    </xf>
    <xf numFmtId="164" fontId="17" fillId="0" borderId="0" xfId="0" applyFont="1" applyAlignment="1" applyProtection="1">
      <alignment horizontal="left" vertical="center"/>
    </xf>
    <xf numFmtId="164" fontId="18" fillId="0" borderId="0" xfId="0" applyFont="1" applyAlignment="1" applyProtection="1">
      <alignment horizontal="left" vertical="center"/>
    </xf>
    <xf numFmtId="164" fontId="17" fillId="0" borderId="0" xfId="0" applyFont="1" applyAlignment="1" applyProtection="1">
      <alignment horizontal="left" vertical="center" wrapText="1"/>
    </xf>
    <xf numFmtId="164" fontId="17" fillId="0" borderId="0" xfId="0" applyFont="1" applyAlignment="1">
      <alignment horizontal="left" vertical="center" wrapText="1"/>
    </xf>
    <xf numFmtId="3" fontId="18" fillId="0" borderId="0" xfId="0" applyNumberFormat="1" applyFont="1" applyAlignment="1" applyProtection="1">
      <alignment vertical="center"/>
    </xf>
    <xf numFmtId="3" fontId="18" fillId="0" borderId="0" xfId="0" applyNumberFormat="1" applyFont="1" applyAlignment="1">
      <alignment vertical="center"/>
    </xf>
    <xf numFmtId="3" fontId="17" fillId="0" borderId="0" xfId="0" applyNumberFormat="1" applyFont="1" applyFill="1" applyAlignment="1">
      <alignment vertical="center"/>
    </xf>
    <xf numFmtId="3" fontId="17" fillId="0" borderId="0" xfId="0" applyNumberFormat="1" applyFont="1" applyAlignment="1">
      <alignment vertical="center"/>
    </xf>
    <xf numFmtId="3" fontId="7" fillId="4" borderId="0" xfId="0" applyNumberFormat="1" applyFont="1" applyFill="1" applyAlignment="1">
      <alignment vertical="center"/>
    </xf>
    <xf numFmtId="3" fontId="7" fillId="0" borderId="0" xfId="0" applyNumberFormat="1" applyFont="1" applyFill="1" applyAlignment="1">
      <alignment vertical="center"/>
    </xf>
    <xf numFmtId="3" fontId="7" fillId="4" borderId="0" xfId="2" applyNumberFormat="1" applyFont="1" applyFill="1" applyAlignment="1">
      <alignment vertical="center"/>
    </xf>
    <xf numFmtId="3" fontId="15" fillId="0" borderId="0" xfId="0" applyNumberFormat="1" applyFont="1" applyFill="1" applyAlignment="1">
      <alignment vertical="center"/>
    </xf>
    <xf numFmtId="3" fontId="15" fillId="4" borderId="0" xfId="0" applyNumberFormat="1" applyFont="1" applyFill="1" applyAlignment="1">
      <alignment vertical="center"/>
    </xf>
    <xf numFmtId="0" fontId="0" fillId="0" borderId="0" xfId="0" applyNumberFormat="1" applyFill="1" applyBorder="1" applyAlignment="1" applyProtection="1">
      <alignment horizontal="left" vertical="center"/>
      <protection locked="0"/>
    </xf>
    <xf numFmtId="3" fontId="7" fillId="0" borderId="0" xfId="9" applyNumberFormat="1" applyFont="1" applyFill="1" applyBorder="1" applyAlignment="1">
      <alignment vertical="center"/>
    </xf>
    <xf numFmtId="3" fontId="68" fillId="0" borderId="0" xfId="9" applyNumberFormat="1" applyFont="1" applyAlignment="1">
      <alignment horizontal="right" vertical="center"/>
    </xf>
    <xf numFmtId="177" fontId="15" fillId="0" borderId="0" xfId="9" applyNumberFormat="1" applyFont="1" applyAlignment="1" applyProtection="1">
      <alignment horizontal="left" vertical="center"/>
    </xf>
    <xf numFmtId="164" fontId="7" fillId="0" borderId="0" xfId="0" applyFont="1" applyFill="1" applyAlignment="1">
      <alignment vertical="center" wrapText="1"/>
    </xf>
    <xf numFmtId="164" fontId="7" fillId="0" borderId="0" xfId="0" applyFont="1" applyAlignment="1">
      <alignment vertical="center" wrapText="1"/>
    </xf>
    <xf numFmtId="164" fontId="7" fillId="0" borderId="0" xfId="0" quotePrefix="1" applyFont="1" applyAlignment="1" applyProtection="1">
      <alignment horizontal="left" vertical="center" wrapText="1"/>
    </xf>
    <xf numFmtId="164" fontId="7" fillId="0" borderId="0" xfId="0" quotePrefix="1" applyFont="1" applyFill="1" applyAlignment="1" applyProtection="1">
      <alignment horizontal="left" vertical="center" wrapText="1"/>
    </xf>
    <xf numFmtId="164" fontId="7" fillId="0" borderId="0" xfId="0" quotePrefix="1" applyFont="1" applyAlignment="1">
      <alignment horizontal="right" vertical="center" wrapText="1" readingOrder="2"/>
    </xf>
    <xf numFmtId="164" fontId="68" fillId="0" borderId="0" xfId="0" quotePrefix="1" applyFont="1" applyFill="1" applyAlignment="1" applyProtection="1">
      <alignment horizontal="left" vertical="center" wrapText="1"/>
    </xf>
    <xf numFmtId="164" fontId="66" fillId="0" borderId="0" xfId="0" quotePrefix="1" applyFont="1" applyAlignment="1" applyProtection="1">
      <alignment horizontal="left" vertical="center"/>
    </xf>
    <xf numFmtId="164" fontId="15" fillId="0" borderId="0" xfId="0" applyFont="1" applyAlignment="1">
      <alignment horizontal="right" vertical="center" readingOrder="2"/>
    </xf>
    <xf numFmtId="185" fontId="15" fillId="0" borderId="0" xfId="0" applyNumberFormat="1" applyFont="1" applyAlignment="1" applyProtection="1">
      <alignment horizontal="left" vertical="center"/>
    </xf>
    <xf numFmtId="164" fontId="18" fillId="0" borderId="0" xfId="9" applyFont="1" applyBorder="1" applyAlignment="1" applyProtection="1">
      <alignment vertical="center"/>
    </xf>
    <xf numFmtId="169" fontId="26" fillId="0" borderId="0" xfId="9" applyNumberFormat="1" applyFont="1" applyBorder="1" applyAlignment="1" applyProtection="1">
      <alignment vertical="center"/>
    </xf>
    <xf numFmtId="164" fontId="25" fillId="0" borderId="0" xfId="9" applyFont="1" applyBorder="1" applyAlignment="1">
      <alignment horizontal="center" vertical="center"/>
    </xf>
    <xf numFmtId="164" fontId="25" fillId="0" borderId="0" xfId="9" applyFont="1" applyBorder="1" applyAlignment="1" applyProtection="1">
      <alignment horizontal="center" vertical="center"/>
    </xf>
    <xf numFmtId="177" fontId="25" fillId="0" borderId="0" xfId="9" applyNumberFormat="1" applyFont="1" applyBorder="1" applyAlignment="1" applyProtection="1">
      <alignment horizontal="center" vertical="center"/>
    </xf>
    <xf numFmtId="177" fontId="25" fillId="0" borderId="0" xfId="9" applyNumberFormat="1" applyFont="1" applyBorder="1" applyAlignment="1">
      <alignment horizontal="center" vertical="center"/>
    </xf>
    <xf numFmtId="177" fontId="26" fillId="0" borderId="0" xfId="9" applyNumberFormat="1" applyFont="1" applyBorder="1" applyAlignment="1" applyProtection="1">
      <alignment horizontal="center" vertical="center"/>
    </xf>
    <xf numFmtId="177" fontId="25" fillId="0" borderId="0" xfId="9" applyNumberFormat="1" applyFont="1" applyBorder="1" applyAlignment="1">
      <alignment vertical="center"/>
    </xf>
    <xf numFmtId="3" fontId="25" fillId="0" borderId="0" xfId="9" applyNumberFormat="1" applyFont="1" applyAlignment="1">
      <alignment vertical="center"/>
    </xf>
    <xf numFmtId="164" fontId="13" fillId="0" borderId="0" xfId="9" applyFont="1" applyAlignment="1">
      <alignment horizontal="right" vertical="center" readingOrder="2"/>
    </xf>
    <xf numFmtId="164" fontId="9" fillId="0" borderId="0" xfId="9" applyFont="1" applyAlignment="1">
      <alignment horizontal="right" vertical="center"/>
    </xf>
    <xf numFmtId="1" fontId="18" fillId="0" borderId="0" xfId="9" applyNumberFormat="1" applyFont="1" applyFill="1" applyAlignment="1">
      <alignment horizontal="right" vertical="center"/>
    </xf>
    <xf numFmtId="176" fontId="18" fillId="0" borderId="0" xfId="9" applyNumberFormat="1" applyFont="1" applyFill="1" applyAlignment="1">
      <alignment horizontal="right" vertical="center" readingOrder="1"/>
    </xf>
    <xf numFmtId="0" fontId="18" fillId="0" borderId="0" xfId="9" applyNumberFormat="1" applyFont="1" applyAlignment="1">
      <alignment horizontal="right" vertical="center"/>
    </xf>
    <xf numFmtId="1" fontId="18" fillId="0" borderId="0" xfId="0" applyNumberFormat="1" applyFont="1" applyAlignment="1">
      <alignment horizontal="right" vertical="center"/>
    </xf>
    <xf numFmtId="184" fontId="18" fillId="0" borderId="0" xfId="0" applyNumberFormat="1" applyFont="1" applyAlignment="1" applyProtection="1">
      <alignment horizontal="right" vertical="center"/>
    </xf>
    <xf numFmtId="164" fontId="31" fillId="0" borderId="0" xfId="9" applyFont="1" applyAlignment="1">
      <alignment vertical="center"/>
    </xf>
    <xf numFmtId="3" fontId="31" fillId="0" borderId="0" xfId="9" applyNumberFormat="1" applyFont="1" applyAlignment="1">
      <alignment vertical="center"/>
    </xf>
    <xf numFmtId="1" fontId="31" fillId="0" borderId="0" xfId="9" applyNumberFormat="1" applyFont="1" applyAlignment="1">
      <alignment horizontal="right" vertical="center"/>
    </xf>
    <xf numFmtId="184" fontId="41" fillId="0" borderId="0" xfId="0" applyNumberFormat="1" applyFont="1" applyAlignment="1" applyProtection="1">
      <alignment horizontal="right" vertical="center"/>
    </xf>
    <xf numFmtId="176" fontId="18" fillId="0" borderId="0" xfId="9" applyNumberFormat="1" applyFont="1" applyAlignment="1">
      <alignment horizontal="right" vertical="center"/>
    </xf>
    <xf numFmtId="184" fontId="41" fillId="0" borderId="0" xfId="9" applyNumberFormat="1" applyFont="1" applyAlignment="1" applyProtection="1">
      <alignment horizontal="right" vertical="center"/>
    </xf>
    <xf numFmtId="176" fontId="41" fillId="0" borderId="0" xfId="9" applyNumberFormat="1" applyFont="1" applyFill="1" applyAlignment="1">
      <alignment horizontal="right" vertical="center" readingOrder="1"/>
    </xf>
    <xf numFmtId="1" fontId="18" fillId="0" borderId="0" xfId="9" applyNumberFormat="1" applyFont="1" applyAlignment="1">
      <alignment horizontal="right" vertical="center"/>
    </xf>
    <xf numFmtId="0" fontId="46" fillId="0" borderId="0" xfId="9" applyNumberFormat="1" applyFont="1"/>
    <xf numFmtId="3" fontId="18" fillId="0" borderId="0" xfId="9" applyNumberFormat="1" applyFont="1" applyAlignment="1">
      <alignment vertical="center"/>
    </xf>
    <xf numFmtId="3" fontId="18" fillId="0" borderId="0" xfId="9" applyNumberFormat="1" applyFont="1" applyAlignment="1">
      <alignment horizontal="right" vertical="center"/>
    </xf>
    <xf numFmtId="3" fontId="17" fillId="0" borderId="0" xfId="17" applyNumberFormat="1" applyFont="1" applyFill="1" applyAlignment="1">
      <alignment vertical="center"/>
    </xf>
    <xf numFmtId="3" fontId="18" fillId="0" borderId="0" xfId="9" applyNumberFormat="1" applyFont="1"/>
    <xf numFmtId="1" fontId="17" fillId="0" borderId="0" xfId="17" applyNumberFormat="1" applyFont="1" applyAlignment="1"/>
    <xf numFmtId="3" fontId="17" fillId="0" borderId="0" xfId="17" applyNumberFormat="1" applyFont="1" applyFill="1" applyAlignment="1"/>
    <xf numFmtId="190" fontId="17" fillId="0" borderId="0" xfId="17" applyNumberFormat="1" applyFont="1" applyFill="1" applyAlignment="1">
      <alignment horizontal="right"/>
    </xf>
    <xf numFmtId="3" fontId="18" fillId="0" borderId="0" xfId="17" applyNumberFormat="1" applyFont="1" applyFill="1" applyAlignment="1"/>
    <xf numFmtId="3" fontId="17" fillId="0" borderId="0" xfId="17" applyNumberFormat="1" applyFont="1" applyAlignment="1">
      <alignment vertical="center"/>
    </xf>
    <xf numFmtId="3" fontId="18" fillId="0" borderId="0" xfId="17" applyNumberFormat="1" applyFont="1" applyAlignment="1">
      <alignment vertical="center"/>
    </xf>
    <xf numFmtId="3" fontId="17" fillId="0" borderId="0" xfId="9" applyNumberFormat="1" applyFont="1" applyAlignment="1">
      <alignment horizontal="right" vertical="center"/>
    </xf>
    <xf numFmtId="164" fontId="46" fillId="0" borderId="0" xfId="0" applyFont="1" applyAlignment="1">
      <alignment horizontal="right"/>
    </xf>
    <xf numFmtId="164" fontId="46" fillId="0" borderId="0" xfId="0" applyFont="1"/>
    <xf numFmtId="3" fontId="31" fillId="0" borderId="0" xfId="9" applyNumberFormat="1" applyFont="1" applyAlignment="1">
      <alignment horizontal="right" vertical="center"/>
    </xf>
    <xf numFmtId="0" fontId="17" fillId="0" borderId="0" xfId="17" applyFont="1" applyAlignment="1" applyProtection="1">
      <alignment horizontal="left" vertical="center"/>
    </xf>
    <xf numFmtId="0" fontId="46" fillId="0" borderId="0" xfId="0" applyNumberFormat="1" applyFont="1"/>
    <xf numFmtId="0" fontId="18" fillId="0" borderId="0" xfId="17" applyFont="1" applyAlignment="1" applyProtection="1">
      <alignment horizontal="left" vertical="center"/>
    </xf>
    <xf numFmtId="3" fontId="31" fillId="0" borderId="0" xfId="9" applyNumberFormat="1" applyFont="1" applyAlignment="1" applyProtection="1">
      <alignment horizontal="right" vertical="center"/>
    </xf>
    <xf numFmtId="0" fontId="18" fillId="0" borderId="0" xfId="17" applyFont="1" applyAlignment="1">
      <alignment vertical="center"/>
    </xf>
    <xf numFmtId="177" fontId="72" fillId="0" borderId="0" xfId="0" applyNumberFormat="1" applyFont="1" applyAlignment="1" applyProtection="1">
      <alignment vertical="center"/>
    </xf>
    <xf numFmtId="177" fontId="18" fillId="0" borderId="0" xfId="0" applyNumberFormat="1" applyFont="1" applyAlignment="1">
      <alignment vertical="center"/>
    </xf>
    <xf numFmtId="177" fontId="72" fillId="0" borderId="0" xfId="0" applyNumberFormat="1" applyFont="1" applyAlignment="1">
      <alignment vertical="center"/>
    </xf>
    <xf numFmtId="3" fontId="72" fillId="0" borderId="0" xfId="0" applyNumberFormat="1" applyFont="1" applyAlignment="1">
      <alignment horizontal="right" vertical="center"/>
    </xf>
    <xf numFmtId="3" fontId="72" fillId="0" borderId="0" xfId="0" applyNumberFormat="1" applyFont="1" applyAlignment="1" applyProtection="1">
      <alignment vertical="center"/>
    </xf>
    <xf numFmtId="3" fontId="18" fillId="0" borderId="0" xfId="0" applyNumberFormat="1" applyFont="1" applyFill="1" applyAlignment="1">
      <alignment horizontal="right" vertical="center"/>
    </xf>
    <xf numFmtId="3" fontId="17" fillId="0" borderId="0" xfId="0" applyNumberFormat="1" applyFont="1" applyAlignment="1">
      <alignment horizontal="right" vertical="center"/>
    </xf>
    <xf numFmtId="3" fontId="17" fillId="4" borderId="0" xfId="0" applyNumberFormat="1" applyFont="1" applyFill="1" applyAlignment="1">
      <alignment vertical="center"/>
    </xf>
    <xf numFmtId="190" fontId="17" fillId="4" borderId="0" xfId="0" applyNumberFormat="1" applyFont="1" applyFill="1" applyAlignment="1">
      <alignment horizontal="right" vertical="center"/>
    </xf>
    <xf numFmtId="3" fontId="17" fillId="4" borderId="0" xfId="0" applyNumberFormat="1" applyFont="1" applyFill="1" applyAlignment="1">
      <alignment horizontal="right" vertical="center"/>
    </xf>
    <xf numFmtId="3" fontId="17" fillId="0" borderId="0" xfId="0" applyNumberFormat="1" applyFont="1" applyFill="1" applyAlignment="1">
      <alignment horizontal="right" vertical="center"/>
    </xf>
    <xf numFmtId="3" fontId="18" fillId="4" borderId="0" xfId="0" applyNumberFormat="1" applyFont="1" applyFill="1" applyAlignment="1">
      <alignment vertical="center"/>
    </xf>
    <xf numFmtId="3" fontId="18" fillId="0" borderId="0" xfId="0" applyNumberFormat="1" applyFont="1" applyAlignment="1">
      <alignment horizontal="right" vertical="center"/>
    </xf>
    <xf numFmtId="3" fontId="17" fillId="0" borderId="0" xfId="2" applyNumberFormat="1" applyFont="1" applyFill="1" applyBorder="1" applyAlignment="1" applyProtection="1">
      <alignment vertical="center"/>
    </xf>
    <xf numFmtId="3" fontId="17" fillId="4" borderId="0" xfId="0" applyNumberFormat="1" applyFont="1" applyFill="1" applyAlignment="1">
      <alignment horizontal="left" vertical="center"/>
    </xf>
    <xf numFmtId="164" fontId="73" fillId="0" borderId="0" xfId="0" applyFont="1" applyAlignment="1" applyProtection="1">
      <alignment horizontal="left" vertical="center" readingOrder="1"/>
    </xf>
    <xf numFmtId="164" fontId="18" fillId="2" borderId="0" xfId="0" applyFont="1" applyFill="1" applyAlignment="1" applyProtection="1">
      <alignment horizontal="left" vertical="center"/>
    </xf>
    <xf numFmtId="164" fontId="18" fillId="0" borderId="0" xfId="0" applyFont="1" applyAlignment="1">
      <alignment horizontal="left" vertical="center"/>
    </xf>
    <xf numFmtId="169" fontId="17" fillId="0" borderId="0" xfId="9" applyNumberFormat="1" applyFont="1"/>
    <xf numFmtId="3" fontId="17" fillId="0" borderId="0" xfId="9" applyNumberFormat="1" applyFont="1"/>
    <xf numFmtId="181" fontId="17" fillId="2" borderId="0" xfId="2" applyNumberFormat="1" applyFont="1" applyFill="1" applyBorder="1" applyAlignment="1" applyProtection="1">
      <alignment horizontal="right"/>
    </xf>
    <xf numFmtId="177" fontId="17" fillId="0" borderId="0" xfId="0" applyNumberFormat="1" applyFont="1"/>
    <xf numFmtId="1" fontId="17" fillId="0" borderId="0" xfId="0" applyNumberFormat="1" applyFont="1"/>
    <xf numFmtId="177" fontId="17" fillId="0" borderId="0" xfId="17" applyNumberFormat="1" applyFont="1" applyAlignment="1">
      <alignment vertical="center"/>
    </xf>
    <xf numFmtId="1" fontId="17" fillId="0" borderId="0" xfId="0" applyNumberFormat="1" applyFont="1" applyAlignment="1">
      <alignment vertical="center"/>
    </xf>
    <xf numFmtId="164" fontId="17" fillId="0" borderId="0" xfId="0" applyFont="1" applyAlignment="1" applyProtection="1">
      <alignment horizontal="right" vertical="center"/>
    </xf>
    <xf numFmtId="178" fontId="17" fillId="2" borderId="0" xfId="2" applyNumberFormat="1" applyFont="1" applyFill="1" applyBorder="1" applyAlignment="1" applyProtection="1">
      <alignment horizontal="right" vertical="center"/>
    </xf>
    <xf numFmtId="181" fontId="17" fillId="2" borderId="0" xfId="2" applyNumberFormat="1" applyFont="1" applyFill="1" applyBorder="1" applyAlignment="1" applyProtection="1">
      <alignment horizontal="right" vertical="center"/>
    </xf>
    <xf numFmtId="0" fontId="18" fillId="0" borderId="0" xfId="15" applyFont="1" applyFill="1" applyAlignment="1">
      <alignment horizontal="left" vertical="center"/>
    </xf>
    <xf numFmtId="0" fontId="17" fillId="0" borderId="0" xfId="15" applyFont="1" applyFill="1" applyAlignment="1">
      <alignment horizontal="left" vertical="center" readingOrder="1"/>
    </xf>
    <xf numFmtId="0" fontId="17" fillId="0" borderId="0" xfId="15" applyFont="1" applyFill="1" applyAlignment="1">
      <alignment horizontal="left" vertical="center"/>
    </xf>
    <xf numFmtId="0" fontId="17" fillId="0" borderId="0" xfId="15" applyFont="1" applyFill="1" applyAlignment="1">
      <alignment vertical="center"/>
    </xf>
    <xf numFmtId="182" fontId="17" fillId="0" borderId="0" xfId="15" applyNumberFormat="1" applyFont="1" applyFill="1" applyAlignment="1" applyProtection="1">
      <alignment horizontal="left" vertical="center"/>
    </xf>
    <xf numFmtId="0" fontId="18" fillId="0" borderId="0" xfId="15" applyFont="1" applyFill="1" applyAlignment="1">
      <alignment vertical="center"/>
    </xf>
    <xf numFmtId="169" fontId="17" fillId="0" borderId="0" xfId="8" applyNumberFormat="1" applyFont="1" applyFill="1" applyAlignment="1">
      <alignment vertical="center"/>
    </xf>
    <xf numFmtId="182" fontId="18" fillId="0" borderId="0" xfId="14" applyNumberFormat="1" applyFont="1" applyAlignment="1" applyProtection="1">
      <alignment horizontal="left"/>
    </xf>
    <xf numFmtId="0" fontId="18" fillId="0" borderId="0" xfId="17" applyFont="1" applyAlignment="1"/>
    <xf numFmtId="0" fontId="17" fillId="0" borderId="0" xfId="17" applyFont="1" applyAlignment="1" applyProtection="1">
      <alignment horizontal="left"/>
    </xf>
    <xf numFmtId="164" fontId="17" fillId="0" borderId="0" xfId="0" applyFont="1" applyAlignment="1" applyProtection="1">
      <alignment horizontal="left"/>
    </xf>
    <xf numFmtId="0" fontId="17" fillId="0" borderId="0" xfId="17" applyFont="1" applyAlignment="1"/>
    <xf numFmtId="191" fontId="17" fillId="0" borderId="0" xfId="2" applyNumberFormat="1" applyFont="1" applyFill="1" applyAlignment="1">
      <alignment vertical="center"/>
    </xf>
    <xf numFmtId="164" fontId="17" fillId="0" borderId="0" xfId="0" applyFont="1" applyAlignment="1">
      <alignment horizontal="left" vertical="center"/>
    </xf>
    <xf numFmtId="183" fontId="17" fillId="0" borderId="0" xfId="9" applyNumberFormat="1" applyFont="1" applyAlignment="1">
      <alignment vertical="center"/>
    </xf>
    <xf numFmtId="177" fontId="17" fillId="0" borderId="0" xfId="9" applyNumberFormat="1" applyFont="1" applyBorder="1" applyAlignment="1" applyProtection="1">
      <alignment horizontal="center" vertical="center"/>
    </xf>
    <xf numFmtId="190" fontId="17" fillId="0" borderId="0" xfId="9" applyNumberFormat="1" applyFont="1" applyAlignment="1">
      <alignment horizontal="center" vertical="center"/>
    </xf>
    <xf numFmtId="190" fontId="17" fillId="0" borderId="0" xfId="9" applyNumberFormat="1" applyFont="1" applyAlignment="1">
      <alignment horizontal="center" vertical="center" readingOrder="1"/>
    </xf>
    <xf numFmtId="177" fontId="17" fillId="0" borderId="0" xfId="9" applyNumberFormat="1" applyFont="1" applyAlignment="1" applyProtection="1">
      <alignment horizontal="center" vertical="center"/>
    </xf>
    <xf numFmtId="177" fontId="17" fillId="0" borderId="0" xfId="9" applyNumberFormat="1" applyFont="1" applyAlignment="1" applyProtection="1">
      <alignment horizontal="center" vertical="center" readingOrder="1"/>
    </xf>
    <xf numFmtId="177" fontId="17" fillId="0" borderId="0" xfId="9" applyNumberFormat="1" applyFont="1" applyBorder="1" applyAlignment="1">
      <alignment horizontal="center" vertical="center"/>
    </xf>
    <xf numFmtId="177" fontId="17" fillId="0" borderId="0" xfId="9" applyNumberFormat="1" applyFont="1" applyAlignment="1">
      <alignment horizontal="center" vertical="center"/>
    </xf>
    <xf numFmtId="177" fontId="17" fillId="0" borderId="0" xfId="9" applyNumberFormat="1" applyFont="1" applyAlignment="1">
      <alignment horizontal="center" vertical="center" readingOrder="1"/>
    </xf>
    <xf numFmtId="177" fontId="18" fillId="0" borderId="0" xfId="9" applyNumberFormat="1" applyFont="1" applyBorder="1" applyAlignment="1" applyProtection="1">
      <alignment horizontal="center" vertical="center"/>
    </xf>
    <xf numFmtId="177" fontId="18" fillId="0" borderId="0" xfId="9" applyNumberFormat="1" applyFont="1" applyAlignment="1" applyProtection="1">
      <alignment horizontal="center" vertical="center"/>
    </xf>
    <xf numFmtId="177" fontId="18" fillId="0" borderId="0" xfId="9" applyNumberFormat="1" applyFont="1" applyAlignment="1" applyProtection="1">
      <alignment horizontal="center" vertical="center" readingOrder="1"/>
    </xf>
    <xf numFmtId="177" fontId="17" fillId="0" borderId="0" xfId="9" applyNumberFormat="1" applyFont="1" applyFill="1" applyAlignment="1">
      <alignment horizontal="right" vertical="center"/>
    </xf>
    <xf numFmtId="164" fontId="17" fillId="0" borderId="0" xfId="9" applyFont="1" applyFill="1" applyAlignment="1" applyProtection="1">
      <alignment horizontal="left" vertical="center"/>
    </xf>
    <xf numFmtId="164" fontId="17" fillId="0" borderId="0" xfId="9" applyFont="1" applyFill="1" applyAlignment="1">
      <alignment horizontal="right" vertical="center"/>
    </xf>
    <xf numFmtId="177" fontId="18" fillId="0" borderId="0" xfId="9" applyNumberFormat="1" applyFont="1" applyFill="1" applyAlignment="1">
      <alignment horizontal="right" vertical="center"/>
    </xf>
    <xf numFmtId="164" fontId="18" fillId="0" borderId="0" xfId="9" applyFont="1" applyFill="1" applyAlignment="1" applyProtection="1">
      <alignment horizontal="left" vertical="center"/>
    </xf>
    <xf numFmtId="3" fontId="17" fillId="0" borderId="0" xfId="9" applyNumberFormat="1" applyFont="1" applyFill="1" applyAlignment="1">
      <alignment horizontal="right" vertical="center"/>
    </xf>
    <xf numFmtId="164" fontId="17" fillId="0" borderId="0" xfId="9" applyFont="1" applyFill="1" applyBorder="1" applyAlignment="1">
      <alignment horizontal="right" vertical="center"/>
    </xf>
    <xf numFmtId="3" fontId="18" fillId="0" borderId="0" xfId="9" applyNumberFormat="1" applyFont="1" applyFill="1" applyAlignment="1">
      <alignment horizontal="right" vertical="center"/>
    </xf>
    <xf numFmtId="164" fontId="17" fillId="0" borderId="0" xfId="9" applyFont="1" applyFill="1" applyAlignment="1">
      <alignment vertical="center"/>
    </xf>
    <xf numFmtId="164" fontId="17" fillId="0" borderId="0" xfId="0" applyFont="1" applyFill="1" applyAlignment="1">
      <alignment horizontal="right" vertical="center"/>
    </xf>
    <xf numFmtId="164" fontId="31" fillId="0" borderId="0" xfId="9" applyFont="1" applyAlignment="1" applyProtection="1">
      <alignment horizontal="left" vertical="center"/>
    </xf>
    <xf numFmtId="164" fontId="41" fillId="0" borderId="0" xfId="9" applyFont="1" applyAlignment="1" applyProtection="1">
      <alignment horizontal="left" vertical="center"/>
    </xf>
    <xf numFmtId="164" fontId="25" fillId="0" borderId="0" xfId="9" applyFont="1" applyAlignment="1">
      <alignment horizontal="right" vertical="center" readingOrder="2"/>
    </xf>
    <xf numFmtId="3" fontId="26" fillId="0" borderId="0" xfId="9" applyNumberFormat="1" applyFont="1" applyAlignment="1">
      <alignment vertical="center"/>
    </xf>
    <xf numFmtId="3" fontId="74" fillId="0" borderId="0" xfId="7" applyNumberFormat="1" applyFont="1" applyBorder="1"/>
    <xf numFmtId="3" fontId="17" fillId="0" borderId="0" xfId="0" applyNumberFormat="1" applyFont="1" applyBorder="1"/>
    <xf numFmtId="3" fontId="17" fillId="0" borderId="0" xfId="0" applyNumberFormat="1" applyFont="1" applyAlignment="1">
      <alignment horizontal="right"/>
    </xf>
    <xf numFmtId="3" fontId="17" fillId="0" borderId="0" xfId="0" applyNumberFormat="1" applyFont="1" applyBorder="1" applyAlignment="1">
      <alignment horizontal="right"/>
    </xf>
    <xf numFmtId="190" fontId="17" fillId="0" borderId="0" xfId="0" applyNumberFormat="1" applyFont="1" applyAlignment="1">
      <alignment horizontal="right"/>
    </xf>
    <xf numFmtId="3" fontId="75" fillId="0" borderId="0" xfId="33" applyNumberFormat="1" applyFont="1"/>
    <xf numFmtId="3" fontId="17" fillId="0" borderId="0" xfId="0" applyNumberFormat="1" applyFont="1"/>
    <xf numFmtId="3" fontId="18" fillId="0" borderId="0" xfId="9" applyNumberFormat="1" applyFont="1" applyAlignment="1" applyProtection="1">
      <alignment horizontal="right" vertical="center"/>
    </xf>
    <xf numFmtId="3" fontId="18" fillId="0" borderId="0" xfId="9" applyNumberFormat="1" applyFont="1" applyBorder="1" applyAlignment="1">
      <alignment vertical="center"/>
    </xf>
    <xf numFmtId="164" fontId="7" fillId="0" borderId="0" xfId="0" applyFont="1" applyFill="1" applyAlignment="1">
      <alignment vertical="center"/>
    </xf>
    <xf numFmtId="164" fontId="7" fillId="0" borderId="0" xfId="0" applyFont="1" applyFill="1" applyAlignment="1">
      <alignment horizontal="right" vertical="center" readingOrder="2"/>
    </xf>
    <xf numFmtId="164" fontId="21" fillId="0" borderId="0" xfId="0" applyFont="1" applyFill="1" applyAlignment="1" applyProtection="1">
      <alignment horizontal="left" vertical="center"/>
    </xf>
    <xf numFmtId="164" fontId="17" fillId="0" borderId="0" xfId="0" applyFont="1" applyFill="1" applyAlignment="1" applyProtection="1">
      <alignment horizontal="left" vertical="center"/>
    </xf>
    <xf numFmtId="190" fontId="17" fillId="0" borderId="0" xfId="0" applyNumberFormat="1" applyFont="1" applyFill="1" applyAlignment="1">
      <alignment horizontal="right" vertical="center"/>
    </xf>
    <xf numFmtId="164" fontId="17" fillId="0" borderId="0" xfId="0" applyFont="1" applyFill="1" applyAlignment="1">
      <alignment horizontal="right" vertical="center" readingOrder="2"/>
    </xf>
    <xf numFmtId="164" fontId="7" fillId="0" borderId="0" xfId="0" quotePrefix="1" applyFont="1" applyAlignment="1">
      <alignment horizontal="right" vertical="center" readingOrder="2"/>
    </xf>
    <xf numFmtId="164" fontId="13" fillId="0" borderId="0" xfId="0" applyFont="1" applyFill="1" applyAlignment="1">
      <alignment horizontal="right" vertical="center" readingOrder="2"/>
    </xf>
    <xf numFmtId="164" fontId="26" fillId="0" borderId="0" xfId="0" applyFont="1" applyFill="1" applyAlignment="1" applyProtection="1">
      <alignment horizontal="left" vertical="center"/>
    </xf>
    <xf numFmtId="164" fontId="26" fillId="0" borderId="0" xfId="9" applyFont="1" applyFill="1" applyAlignment="1" applyProtection="1">
      <alignment horizontal="left" vertical="center"/>
    </xf>
    <xf numFmtId="182" fontId="17" fillId="0" borderId="0" xfId="15" applyNumberFormat="1" applyFont="1" applyFill="1" applyAlignment="1" applyProtection="1">
      <alignment horizontal="left"/>
    </xf>
    <xf numFmtId="192" fontId="31" fillId="0" borderId="0" xfId="38" applyNumberFormat="1" applyFont="1" applyAlignment="1"/>
    <xf numFmtId="0" fontId="17" fillId="0" borderId="0" xfId="15" applyFont="1" applyFill="1" applyAlignment="1"/>
    <xf numFmtId="169" fontId="25" fillId="0" borderId="0" xfId="29" applyFont="1" applyFill="1" applyBorder="1" applyAlignment="1" applyProtection="1"/>
    <xf numFmtId="0" fontId="18" fillId="0" borderId="0" xfId="15" applyFont="1" applyFill="1" applyAlignment="1">
      <alignment horizontal="left"/>
    </xf>
    <xf numFmtId="177" fontId="18" fillId="0" borderId="0" xfId="0" applyNumberFormat="1" applyFont="1" applyAlignment="1"/>
    <xf numFmtId="0" fontId="25" fillId="0" borderId="0" xfId="15" applyFont="1" applyFill="1" applyAlignment="1">
      <alignment horizontal="right"/>
    </xf>
    <xf numFmtId="190" fontId="17" fillId="0" borderId="0" xfId="9" applyNumberFormat="1" applyFont="1" applyFill="1" applyAlignment="1">
      <alignment horizontal="right" vertical="center"/>
    </xf>
    <xf numFmtId="164" fontId="7" fillId="0" borderId="0" xfId="9" applyFont="1" applyFill="1" applyBorder="1" applyAlignment="1">
      <alignment horizontal="right" vertical="center"/>
    </xf>
    <xf numFmtId="3" fontId="15" fillId="0" borderId="0" xfId="9" applyNumberFormat="1" applyFont="1" applyFill="1" applyAlignment="1">
      <alignment horizontal="right" vertical="center"/>
    </xf>
    <xf numFmtId="164" fontId="31" fillId="0" borderId="0" xfId="9" applyFont="1" applyFill="1" applyAlignment="1">
      <alignment horizontal="right" vertical="center" readingOrder="2"/>
    </xf>
    <xf numFmtId="3" fontId="18" fillId="0" borderId="0" xfId="9" applyNumberFormat="1" applyFont="1" applyFill="1" applyAlignment="1">
      <alignment vertical="center"/>
    </xf>
    <xf numFmtId="0" fontId="7" fillId="0" borderId="0" xfId="7" applyFont="1" applyFill="1" applyAlignment="1">
      <alignment vertical="center"/>
    </xf>
    <xf numFmtId="3" fontId="7" fillId="0" borderId="0" xfId="9" applyNumberFormat="1" applyFont="1" applyFill="1" applyAlignment="1">
      <alignment vertical="center"/>
    </xf>
    <xf numFmtId="164" fontId="7" fillId="0" borderId="0" xfId="9" applyNumberFormat="1" applyFont="1" applyFill="1" applyAlignment="1">
      <alignment vertical="center"/>
    </xf>
    <xf numFmtId="190" fontId="7" fillId="0" borderId="0" xfId="9" applyNumberFormat="1" applyFont="1" applyAlignment="1">
      <alignment horizontal="right" vertical="center"/>
    </xf>
    <xf numFmtId="164" fontId="17" fillId="0" borderId="0" xfId="9" quotePrefix="1" applyNumberFormat="1" applyFont="1" applyFill="1" applyAlignment="1">
      <alignment horizontal="right" vertical="center"/>
    </xf>
    <xf numFmtId="164" fontId="8" fillId="0" borderId="0" xfId="0" applyFont="1" applyBorder="1" applyAlignment="1">
      <alignment horizontal="center" vertical="center"/>
    </xf>
    <xf numFmtId="164" fontId="10" fillId="0" borderId="0" xfId="0" applyFont="1" applyBorder="1" applyAlignment="1">
      <alignment horizontal="center" vertical="center"/>
    </xf>
    <xf numFmtId="164" fontId="12" fillId="0" borderId="0" xfId="0" applyFont="1" applyBorder="1" applyAlignment="1">
      <alignment horizontal="center" vertical="center"/>
    </xf>
    <xf numFmtId="176" fontId="22" fillId="0" borderId="0" xfId="9" applyNumberFormat="1" applyFont="1" applyBorder="1" applyAlignment="1">
      <alignment horizontal="center" vertical="center"/>
    </xf>
    <xf numFmtId="176" fontId="22" fillId="0" borderId="0" xfId="0" applyNumberFormat="1" applyFont="1" applyBorder="1" applyAlignment="1">
      <alignment horizontal="center" vertical="center"/>
    </xf>
    <xf numFmtId="164" fontId="68" fillId="0" borderId="0" xfId="0" quotePrefix="1" applyFont="1" applyAlignment="1" applyProtection="1">
      <alignment horizontal="left" vertical="center" wrapText="1"/>
    </xf>
    <xf numFmtId="164" fontId="68" fillId="0" borderId="0" xfId="0" quotePrefix="1" applyFont="1" applyAlignment="1">
      <alignment horizontal="right" vertical="center" wrapText="1" readingOrder="2"/>
    </xf>
    <xf numFmtId="164" fontId="13" fillId="0" borderId="0" xfId="0" applyFont="1" applyBorder="1" applyAlignment="1">
      <alignment horizontal="right" vertical="center" readingOrder="2"/>
    </xf>
    <xf numFmtId="164" fontId="18" fillId="0" borderId="0" xfId="9" applyFont="1" applyBorder="1" applyAlignment="1" applyProtection="1">
      <alignment horizontal="center" vertical="center"/>
    </xf>
    <xf numFmtId="169" fontId="18" fillId="0" borderId="0" xfId="9" applyNumberFormat="1" applyFont="1" applyBorder="1" applyAlignment="1" applyProtection="1">
      <alignment horizontal="center" vertical="center"/>
    </xf>
    <xf numFmtId="164" fontId="13" fillId="0" borderId="0" xfId="9" applyFont="1" applyAlignment="1">
      <alignment horizontal="right" vertical="center" readingOrder="2"/>
    </xf>
    <xf numFmtId="164" fontId="9" fillId="0" borderId="0" xfId="9" applyFont="1" applyAlignment="1">
      <alignment horizontal="right" vertical="center"/>
    </xf>
    <xf numFmtId="164" fontId="18" fillId="0" borderId="0" xfId="9" applyFont="1" applyAlignment="1" applyProtection="1">
      <alignment horizontal="center" vertical="center"/>
    </xf>
    <xf numFmtId="164" fontId="13" fillId="0" borderId="0" xfId="9" applyFont="1" applyFill="1" applyBorder="1" applyAlignment="1">
      <alignment horizontal="right" vertical="center" readingOrder="2"/>
    </xf>
    <xf numFmtId="164" fontId="38" fillId="0" borderId="0" xfId="9" applyFont="1" applyBorder="1" applyAlignment="1">
      <alignment horizontal="right" vertical="center" readingOrder="2"/>
    </xf>
    <xf numFmtId="176" fontId="42" fillId="0" borderId="0" xfId="9" applyNumberFormat="1" applyFont="1" applyBorder="1" applyAlignment="1">
      <alignment horizontal="center" vertical="center"/>
    </xf>
    <xf numFmtId="164" fontId="13" fillId="0" borderId="0" xfId="9" applyFont="1" applyBorder="1" applyAlignment="1">
      <alignment horizontal="right" vertical="center" readingOrder="2"/>
    </xf>
    <xf numFmtId="164" fontId="15" fillId="0" borderId="0" xfId="9" applyFont="1" applyBorder="1" applyAlignment="1" applyProtection="1">
      <alignment horizontal="center" vertical="center"/>
    </xf>
    <xf numFmtId="164" fontId="15" fillId="0" borderId="0" xfId="9" applyFont="1" applyBorder="1" applyAlignment="1" applyProtection="1">
      <alignment horizontal="right" vertical="center"/>
    </xf>
    <xf numFmtId="164" fontId="15" fillId="0" borderId="0" xfId="9" applyFont="1" applyBorder="1" applyAlignment="1" applyProtection="1">
      <alignment vertical="center"/>
    </xf>
  </cellXfs>
  <cellStyles count="40">
    <cellStyle name="Comma [0] 2" xfId="30"/>
    <cellStyle name="Currency [0] 2" xfId="31"/>
    <cellStyle name="Euro" xfId="1"/>
    <cellStyle name="Euro 2" xfId="32"/>
    <cellStyle name="Milliers" xfId="2" builtinId="3"/>
    <cellStyle name="Milliers 10" xfId="24"/>
    <cellStyle name="Milliers 19" xfId="3"/>
    <cellStyle name="Milliers 2" xfId="4"/>
    <cellStyle name="Milliers 2 2" xfId="39"/>
    <cellStyle name="Milliers 2 3" xfId="38"/>
    <cellStyle name="Milliers 3" xfId="23"/>
    <cellStyle name="Motif" xfId="5"/>
    <cellStyle name="MS_Arabic" xfId="6"/>
    <cellStyle name="Normal" xfId="0" builtinId="0"/>
    <cellStyle name="Normal 2" xfId="7"/>
    <cellStyle name="Normal 2 2" xfId="25"/>
    <cellStyle name="Normal 2 3" xfId="26"/>
    <cellStyle name="Normal 2 4" xfId="33"/>
    <cellStyle name="Normal 3" xfId="8"/>
    <cellStyle name="Normal 3 2" xfId="34"/>
    <cellStyle name="Normal 3 3" xfId="29"/>
    <cellStyle name="Normal 3 4" xfId="28"/>
    <cellStyle name="Normal 4" xfId="9"/>
    <cellStyle name="Normal 4 2" xfId="36"/>
    <cellStyle name="Normal 4 3" xfId="35"/>
    <cellStyle name="Normal 5" xfId="10"/>
    <cellStyle name="Normal 5 2" xfId="37"/>
    <cellStyle name="Normal 6" xfId="11"/>
    <cellStyle name="Normal 7" xfId="12"/>
    <cellStyle name="Normal 8" xfId="22"/>
    <cellStyle name="Normal 9" xfId="27"/>
    <cellStyle name="Normal_2" xfId="13"/>
    <cellStyle name="Normal_E18" xfId="14"/>
    <cellStyle name="Normal_Feuil1" xfId="15"/>
    <cellStyle name="عادي_agros99" xfId="16"/>
    <cellStyle name="عادي_Book1" xfId="17"/>
    <cellStyle name="عملة [0]_Book1" xfId="18"/>
    <cellStyle name="عملة_Bagraph" xfId="19"/>
    <cellStyle name="فاصلة [0]_Book1" xfId="20"/>
    <cellStyle name="فاصلة_Bagraph" xfId="2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996633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80C0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424242"/>
    </indexedColors>
    <mruColors>
      <color rgb="FFFF9999"/>
      <color rgb="FFFFB9B9"/>
      <color rgb="FFC96563"/>
      <color rgb="FFCF7573"/>
      <color rgb="FFD58785"/>
      <color rgb="FFC14E4B"/>
      <color rgb="FFA2433C"/>
      <color rgb="FFFF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zail/Downloads/Users/mac/Documents/E:/Documents%20and%20Settings/lbayoumi.DS/Desktop/Annuaire%202009/Commerce/Comm%202008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1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7030A0"/>
  </sheetPr>
  <dimension ref="A26:H33"/>
  <sheetViews>
    <sheetView showGridLines="0" workbookViewId="0">
      <selection activeCell="I30" sqref="I30"/>
    </sheetView>
  </sheetViews>
  <sheetFormatPr baseColWidth="10" defaultColWidth="9" defaultRowHeight="12.75"/>
  <cols>
    <col min="1" max="7" width="14.625" style="1" customWidth="1"/>
    <col min="8" max="8" width="9.625" style="1" customWidth="1"/>
    <col min="9" max="16384" width="9" style="1"/>
  </cols>
  <sheetData>
    <row r="26" spans="1:8" ht="37.5">
      <c r="A26" s="563" t="s">
        <v>0</v>
      </c>
      <c r="B26" s="563"/>
      <c r="C26" s="563"/>
      <c r="D26" s="563"/>
      <c r="E26" s="563"/>
      <c r="F26" s="563"/>
      <c r="G26" s="563"/>
      <c r="H26" s="2"/>
    </row>
    <row r="27" spans="1:8" ht="12" customHeight="1"/>
    <row r="28" spans="1:8" ht="49.5">
      <c r="A28" s="564" t="s">
        <v>1</v>
      </c>
      <c r="B28" s="564"/>
      <c r="C28" s="564"/>
      <c r="D28" s="564"/>
      <c r="E28" s="564"/>
      <c r="F28" s="564"/>
      <c r="G28" s="564"/>
      <c r="H28" s="3"/>
    </row>
    <row r="29" spans="1:8" ht="12" customHeight="1"/>
    <row r="30" spans="1:8" ht="12" customHeight="1"/>
    <row r="31" spans="1:8" ht="25.5">
      <c r="A31" s="565" t="s">
        <v>2</v>
      </c>
      <c r="B31" s="565"/>
      <c r="C31" s="565"/>
      <c r="D31" s="565"/>
      <c r="E31" s="565"/>
      <c r="F31" s="565"/>
      <c r="G31" s="565"/>
      <c r="H31" s="4"/>
    </row>
    <row r="32" spans="1:8" ht="12" customHeight="1"/>
    <row r="33" spans="1:8" ht="37.5">
      <c r="A33" s="563" t="s">
        <v>3</v>
      </c>
      <c r="B33" s="563"/>
      <c r="C33" s="563"/>
      <c r="D33" s="563"/>
      <c r="E33" s="563"/>
      <c r="F33" s="563"/>
      <c r="G33" s="563"/>
      <c r="H33" s="2"/>
    </row>
  </sheetData>
  <sheetProtection selectLockedCells="1" selectUnlockedCells="1"/>
  <mergeCells count="4">
    <mergeCell ref="A26:G26"/>
    <mergeCell ref="A28:G28"/>
    <mergeCell ref="A31:G31"/>
    <mergeCell ref="A33:G33"/>
  </mergeCells>
  <pageMargins left="0.98402777777777772" right="0.98402777777777772" top="0.59027777777777779" bottom="0.59027777777777779" header="0.51180555555555551" footer="0.51180555555555551"/>
  <pageSetup paperSize="9" scale="75" firstPageNumber="0" pageOrder="overThenDown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sheetPr>
    <tabColor rgb="FF7030A0"/>
  </sheetPr>
  <dimension ref="A1:E67"/>
  <sheetViews>
    <sheetView showGridLines="0" view="pageLayout" topLeftCell="A19" zoomScale="90" zoomScaleSheetLayoutView="100" zoomScalePageLayoutView="90" workbookViewId="0">
      <selection activeCell="B10" sqref="B10:D23"/>
    </sheetView>
  </sheetViews>
  <sheetFormatPr baseColWidth="10" defaultColWidth="9.625" defaultRowHeight="12.75"/>
  <cols>
    <col min="1" max="1" width="32.625" style="1" customWidth="1"/>
    <col min="2" max="2" width="14.875" style="1" customWidth="1"/>
    <col min="3" max="4" width="16" style="1" customWidth="1"/>
    <col min="5" max="5" width="35.125" style="1" customWidth="1"/>
    <col min="6" max="16384" width="9.625" style="1"/>
  </cols>
  <sheetData>
    <row r="1" spans="1:5" ht="24.75" customHeight="1">
      <c r="A1" s="45" t="s">
        <v>4</v>
      </c>
      <c r="E1" s="58" t="s">
        <v>46</v>
      </c>
    </row>
    <row r="2" spans="1:5" ht="18.95" customHeight="1">
      <c r="E2" s="49"/>
    </row>
    <row r="3" spans="1:5" ht="20.25" customHeight="1">
      <c r="A3" s="20" t="s">
        <v>490</v>
      </c>
      <c r="B3" s="24"/>
      <c r="C3" s="24"/>
      <c r="D3" s="570" t="s">
        <v>491</v>
      </c>
      <c r="E3" s="570"/>
    </row>
    <row r="4" spans="1:5" ht="20.25" customHeight="1">
      <c r="A4" s="24" t="s">
        <v>492</v>
      </c>
      <c r="B4" s="24"/>
      <c r="C4" s="24"/>
      <c r="D4" s="129"/>
      <c r="E4" s="47" t="s">
        <v>493</v>
      </c>
    </row>
    <row r="5" spans="1:5" ht="20.25" customHeight="1">
      <c r="A5" s="22" t="s">
        <v>494</v>
      </c>
      <c r="B5" s="24"/>
      <c r="C5" s="24"/>
      <c r="D5" s="129"/>
      <c r="E5" s="47" t="s">
        <v>495</v>
      </c>
    </row>
    <row r="6" spans="1:5" ht="18.95" customHeight="1">
      <c r="A6" s="24"/>
      <c r="B6" s="24"/>
      <c r="C6" s="24"/>
      <c r="E6" s="49"/>
    </row>
    <row r="7" spans="1:5" ht="16.5" customHeight="1">
      <c r="A7" s="66" t="s">
        <v>1049</v>
      </c>
      <c r="B7" s="430" t="s">
        <v>1090</v>
      </c>
      <c r="C7" s="430">
        <v>2022</v>
      </c>
      <c r="D7" s="430">
        <v>2021</v>
      </c>
      <c r="E7" s="24" t="s">
        <v>986</v>
      </c>
    </row>
    <row r="8" spans="1:5" ht="8.1" customHeight="1">
      <c r="A8" s="30"/>
      <c r="E8" s="49"/>
    </row>
    <row r="9" spans="1:5" ht="18" customHeight="1">
      <c r="A9" s="390" t="s">
        <v>497</v>
      </c>
      <c r="E9" s="27" t="s">
        <v>1054</v>
      </c>
    </row>
    <row r="10" spans="1:5" s="24" customFormat="1" ht="18" customHeight="1">
      <c r="A10" s="390" t="s">
        <v>498</v>
      </c>
      <c r="B10" s="394">
        <f>SUM(B11:B11)</f>
        <v>9997</v>
      </c>
      <c r="C10" s="394">
        <f>SUM(C11:C11)</f>
        <v>10744.379000000001</v>
      </c>
      <c r="D10" s="394">
        <f>SUM(D11:D11)</f>
        <v>10604.339</v>
      </c>
      <c r="E10" s="27" t="s">
        <v>499</v>
      </c>
    </row>
    <row r="11" spans="1:5" ht="18" customHeight="1">
      <c r="A11" s="389" t="s">
        <v>500</v>
      </c>
      <c r="B11" s="395">
        <v>9997</v>
      </c>
      <c r="C11" s="395">
        <v>10744.379000000001</v>
      </c>
      <c r="D11" s="395">
        <v>10604.339</v>
      </c>
      <c r="E11" s="31" t="s">
        <v>501</v>
      </c>
    </row>
    <row r="12" spans="1:5" s="24" customFormat="1" ht="18" customHeight="1">
      <c r="A12" s="103" t="s">
        <v>502</v>
      </c>
      <c r="B12" s="394">
        <f>B13+B14+B15</f>
        <v>446</v>
      </c>
      <c r="C12" s="394">
        <f>C13+C14+C15</f>
        <v>1070.232</v>
      </c>
      <c r="D12" s="394">
        <f>D13+D14+D15</f>
        <v>293.79000000000002</v>
      </c>
      <c r="E12" s="27" t="s">
        <v>503</v>
      </c>
    </row>
    <row r="13" spans="1:5" s="30" customFormat="1" ht="18" customHeight="1">
      <c r="A13" s="500" t="s">
        <v>504</v>
      </c>
      <c r="B13" s="395">
        <v>315</v>
      </c>
      <c r="C13" s="395">
        <v>587.40700000000004</v>
      </c>
      <c r="D13" s="395">
        <v>120.191</v>
      </c>
      <c r="E13" s="31" t="s">
        <v>505</v>
      </c>
    </row>
    <row r="14" spans="1:5" s="30" customFormat="1" ht="18" customHeight="1">
      <c r="A14" s="30" t="s">
        <v>506</v>
      </c>
      <c r="B14" s="395">
        <v>100</v>
      </c>
      <c r="C14" s="395">
        <v>324.125</v>
      </c>
      <c r="D14" s="395">
        <v>89.918000000000006</v>
      </c>
      <c r="E14" s="31" t="s">
        <v>507</v>
      </c>
    </row>
    <row r="15" spans="1:5" s="30" customFormat="1" ht="18" customHeight="1">
      <c r="A15" s="30" t="s">
        <v>508</v>
      </c>
      <c r="B15" s="395">
        <v>31</v>
      </c>
      <c r="C15" s="395">
        <v>158.69999999999999</v>
      </c>
      <c r="D15" s="395">
        <v>83.680999999999997</v>
      </c>
      <c r="E15" s="31" t="s">
        <v>509</v>
      </c>
    </row>
    <row r="16" spans="1:5" s="103" customFormat="1" ht="18" customHeight="1">
      <c r="A16" s="103" t="s">
        <v>510</v>
      </c>
      <c r="B16" s="394">
        <v>2</v>
      </c>
      <c r="C16" s="394">
        <v>6</v>
      </c>
      <c r="D16" s="394">
        <v>3.2</v>
      </c>
      <c r="E16" s="27" t="s">
        <v>511</v>
      </c>
    </row>
    <row r="17" spans="1:5" s="103" customFormat="1" ht="18" customHeight="1">
      <c r="A17" s="103" t="s">
        <v>1181</v>
      </c>
      <c r="B17" s="394">
        <f>SUM(B18:B19)</f>
        <v>805008</v>
      </c>
      <c r="C17" s="394">
        <f>SUM(C18:C19)</f>
        <v>146294.93400000001</v>
      </c>
      <c r="D17" s="394">
        <f>SUM(D18:D19)</f>
        <v>661970.89999999991</v>
      </c>
      <c r="E17" s="27" t="s">
        <v>512</v>
      </c>
    </row>
    <row r="18" spans="1:5" s="103" customFormat="1" ht="18" customHeight="1">
      <c r="A18" s="30" t="s">
        <v>513</v>
      </c>
      <c r="B18" s="395">
        <v>496666</v>
      </c>
      <c r="C18" s="395">
        <v>124182.79300000001</v>
      </c>
      <c r="D18" s="396">
        <v>313875.09999999998</v>
      </c>
      <c r="E18" s="31" t="s">
        <v>479</v>
      </c>
    </row>
    <row r="19" spans="1:5" s="103" customFormat="1" ht="18" customHeight="1">
      <c r="A19" s="30" t="s">
        <v>514</v>
      </c>
      <c r="B19" s="395">
        <v>308342</v>
      </c>
      <c r="C19" s="395">
        <v>22112.141</v>
      </c>
      <c r="D19" s="396">
        <v>348095.8</v>
      </c>
      <c r="E19" s="31" t="s">
        <v>478</v>
      </c>
    </row>
    <row r="20" spans="1:5" ht="18" customHeight="1">
      <c r="A20" s="390" t="s">
        <v>515</v>
      </c>
      <c r="B20" s="395"/>
      <c r="C20" s="395"/>
      <c r="D20" s="396"/>
      <c r="E20" s="27" t="s">
        <v>516</v>
      </c>
    </row>
    <row r="21" spans="1:5" ht="18" customHeight="1">
      <c r="A21" s="389" t="s">
        <v>517</v>
      </c>
      <c r="B21" s="395">
        <v>273</v>
      </c>
      <c r="C21" s="395">
        <v>366.70699999999999</v>
      </c>
      <c r="D21" s="396">
        <v>193.6</v>
      </c>
      <c r="E21" s="31" t="s">
        <v>518</v>
      </c>
    </row>
    <row r="22" spans="1:5" ht="18" customHeight="1">
      <c r="A22" s="389" t="s">
        <v>519</v>
      </c>
      <c r="B22" s="395">
        <v>225</v>
      </c>
      <c r="C22" s="395">
        <v>283.392</v>
      </c>
      <c r="D22" s="396">
        <v>197.2</v>
      </c>
      <c r="E22" s="31" t="s">
        <v>520</v>
      </c>
    </row>
    <row r="23" spans="1:5" ht="18" customHeight="1">
      <c r="A23" s="30" t="s">
        <v>69</v>
      </c>
      <c r="B23" s="395">
        <v>10</v>
      </c>
      <c r="C23" s="395">
        <v>13.067</v>
      </c>
      <c r="D23" s="396">
        <v>13.5</v>
      </c>
      <c r="E23" s="31" t="s">
        <v>521</v>
      </c>
    </row>
    <row r="24" spans="1:5">
      <c r="B24" s="29"/>
      <c r="E24" s="25"/>
    </row>
    <row r="25" spans="1:5">
      <c r="B25" s="29"/>
      <c r="E25" s="25"/>
    </row>
    <row r="26" spans="1:5">
      <c r="B26" s="29"/>
      <c r="E26" s="25"/>
    </row>
    <row r="28" spans="1:5" ht="19.5" customHeight="1"/>
    <row r="29" spans="1:5" ht="20.25" customHeight="1">
      <c r="A29" s="20" t="s">
        <v>522</v>
      </c>
      <c r="D29" s="570" t="s">
        <v>523</v>
      </c>
      <c r="E29" s="570"/>
    </row>
    <row r="30" spans="1:5" ht="20.25" customHeight="1">
      <c r="A30" s="30" t="s">
        <v>524</v>
      </c>
      <c r="B30" s="130"/>
      <c r="C30" s="130"/>
      <c r="D30" s="131"/>
      <c r="E30" s="132" t="s">
        <v>525</v>
      </c>
    </row>
    <row r="31" spans="1:5" ht="19.5" customHeight="1">
      <c r="A31" s="30" t="s">
        <v>526</v>
      </c>
      <c r="B31" s="130"/>
      <c r="C31" s="130"/>
      <c r="D31" s="133"/>
      <c r="E31" s="132" t="s">
        <v>527</v>
      </c>
    </row>
    <row r="32" spans="1:5" ht="19.5" customHeight="1">
      <c r="A32" s="30"/>
      <c r="B32" s="130"/>
      <c r="C32" s="130"/>
      <c r="D32" s="133"/>
      <c r="E32" s="25"/>
    </row>
    <row r="33" spans="1:5" ht="16.5" customHeight="1">
      <c r="A33" s="414" t="s">
        <v>1050</v>
      </c>
      <c r="B33" s="430" t="s">
        <v>1090</v>
      </c>
      <c r="C33" s="430">
        <v>2022</v>
      </c>
      <c r="D33" s="430">
        <v>2021</v>
      </c>
      <c r="E33" s="59" t="s">
        <v>528</v>
      </c>
    </row>
    <row r="34" spans="1:5" ht="8.1" customHeight="1">
      <c r="A34" s="30"/>
      <c r="E34" s="25"/>
    </row>
    <row r="35" spans="1:5" ht="18" customHeight="1">
      <c r="A35" s="30" t="s">
        <v>529</v>
      </c>
      <c r="B35" s="499">
        <v>4164</v>
      </c>
      <c r="C35" s="499">
        <v>3782.5419999999999</v>
      </c>
      <c r="D35" s="499">
        <v>3703.223</v>
      </c>
      <c r="E35" s="31" t="s">
        <v>530</v>
      </c>
    </row>
    <row r="36" spans="1:5" ht="18" customHeight="1">
      <c r="A36" s="389" t="s">
        <v>531</v>
      </c>
      <c r="B36" s="499">
        <v>11259</v>
      </c>
      <c r="C36" s="499">
        <v>11407.146999999999</v>
      </c>
      <c r="D36" s="499">
        <v>11122.862999999999</v>
      </c>
      <c r="E36" s="31" t="s">
        <v>532</v>
      </c>
    </row>
    <row r="37" spans="1:5" ht="18" customHeight="1">
      <c r="A37" s="389" t="s">
        <v>533</v>
      </c>
      <c r="B37" s="499">
        <v>147</v>
      </c>
      <c r="C37" s="499">
        <v>147</v>
      </c>
      <c r="D37" s="499">
        <v>147</v>
      </c>
      <c r="E37" s="31" t="s">
        <v>534</v>
      </c>
    </row>
    <row r="38" spans="1:5" ht="18" customHeight="1">
      <c r="A38" s="389" t="s">
        <v>535</v>
      </c>
      <c r="B38" s="499">
        <v>13535</v>
      </c>
      <c r="C38" s="499">
        <v>13325.920999999998</v>
      </c>
      <c r="D38" s="499">
        <v>13378.473</v>
      </c>
      <c r="E38" s="31" t="s">
        <v>536</v>
      </c>
    </row>
    <row r="39" spans="1:5" ht="18" customHeight="1">
      <c r="A39" s="389" t="s">
        <v>537</v>
      </c>
      <c r="B39" s="499">
        <v>99022</v>
      </c>
      <c r="C39" s="499">
        <v>97383</v>
      </c>
      <c r="D39" s="499">
        <v>95567</v>
      </c>
      <c r="E39" s="31" t="s">
        <v>538</v>
      </c>
    </row>
    <row r="40" spans="1:5">
      <c r="B40" s="50"/>
    </row>
    <row r="41" spans="1:5">
      <c r="E41" s="25"/>
    </row>
    <row r="42" spans="1:5">
      <c r="E42" s="25"/>
    </row>
    <row r="43" spans="1:5">
      <c r="E43" s="25"/>
    </row>
    <row r="44" spans="1:5" ht="15">
      <c r="A44" s="30"/>
      <c r="B44" s="130"/>
      <c r="C44" s="133"/>
      <c r="D44" s="130"/>
      <c r="E44" s="25"/>
    </row>
    <row r="45" spans="1:5" ht="15">
      <c r="A45" s="30"/>
      <c r="B45" s="130"/>
      <c r="C45" s="133"/>
      <c r="D45" s="130"/>
      <c r="E45" s="25"/>
    </row>
    <row r="46" spans="1:5" ht="15">
      <c r="A46" s="30"/>
      <c r="B46" s="130"/>
      <c r="C46" s="133"/>
      <c r="D46" s="130"/>
      <c r="E46" s="25"/>
    </row>
    <row r="47" spans="1:5" ht="15">
      <c r="A47" s="30"/>
      <c r="B47" s="130"/>
      <c r="C47" s="133"/>
      <c r="D47" s="130"/>
      <c r="E47" s="25"/>
    </row>
    <row r="48" spans="1:5" ht="15">
      <c r="A48" s="30"/>
      <c r="B48" s="130"/>
      <c r="C48" s="133"/>
      <c r="D48" s="130"/>
      <c r="E48" s="25"/>
    </row>
    <row r="49" spans="1:5" ht="15">
      <c r="A49" s="30"/>
      <c r="B49" s="130"/>
      <c r="C49" s="133"/>
      <c r="D49" s="130"/>
      <c r="E49" s="25"/>
    </row>
    <row r="50" spans="1:5" ht="15">
      <c r="A50" s="30"/>
      <c r="B50" s="130"/>
      <c r="C50" s="133"/>
      <c r="D50" s="130"/>
      <c r="E50" s="25"/>
    </row>
    <row r="51" spans="1:5" ht="117" customHeight="1">
      <c r="A51" s="30"/>
      <c r="B51" s="130"/>
      <c r="C51" s="133"/>
      <c r="D51" s="130"/>
      <c r="E51" s="25"/>
    </row>
    <row r="52" spans="1:5" ht="94.5" customHeight="1">
      <c r="A52" s="30"/>
      <c r="B52" s="130"/>
      <c r="C52" s="133"/>
      <c r="D52" s="130"/>
      <c r="E52" s="25"/>
    </row>
    <row r="53" spans="1:5" ht="15">
      <c r="A53" s="30"/>
      <c r="B53" s="130"/>
      <c r="C53" s="133"/>
      <c r="D53" s="130"/>
      <c r="E53" s="25"/>
    </row>
    <row r="54" spans="1:5" ht="12.75" customHeight="1">
      <c r="E54" s="25"/>
    </row>
    <row r="56" spans="1:5" ht="12.75" customHeight="1">
      <c r="A56" s="55" t="s">
        <v>539</v>
      </c>
      <c r="E56" s="25" t="s">
        <v>540</v>
      </c>
    </row>
    <row r="57" spans="1:5">
      <c r="A57" s="55" t="s">
        <v>541</v>
      </c>
      <c r="E57" s="25" t="s">
        <v>542</v>
      </c>
    </row>
    <row r="58" spans="1:5" ht="12.75" customHeight="1">
      <c r="A58" s="56" t="s">
        <v>103</v>
      </c>
      <c r="B58" s="67"/>
      <c r="C58" s="49"/>
      <c r="D58" s="49"/>
      <c r="E58" s="25" t="s">
        <v>104</v>
      </c>
    </row>
    <row r="59" spans="1:5" ht="12.75" customHeight="1"/>
    <row r="60" spans="1:5" ht="12.75" customHeight="1"/>
    <row r="61" spans="1:5" ht="12.75" customHeight="1">
      <c r="A61" s="1" t="s">
        <v>543</v>
      </c>
    </row>
    <row r="62" spans="1:5" ht="12.75" customHeight="1"/>
    <row r="63" spans="1:5" ht="12.75" customHeight="1"/>
    <row r="64" spans="1:5" ht="12.75" customHeight="1"/>
    <row r="65" ht="13.5" customHeight="1"/>
    <row r="66" ht="13.5" customHeight="1"/>
    <row r="67" ht="13.5" customHeight="1"/>
  </sheetData>
  <sheetProtection selectLockedCells="1" selectUnlockedCells="1"/>
  <mergeCells count="2">
    <mergeCell ref="D3:E3"/>
    <mergeCell ref="D29:E29"/>
  </mergeCells>
  <phoneticPr fontId="65" type="noConversion"/>
  <pageMargins left="0.78749999999999998" right="0.62708333333333333" top="0.79479166666666667" bottom="0.59027777777777779" header="0.51180555555555551" footer="0.51180555555555551"/>
  <pageSetup paperSize="9" scale="70" firstPageNumber="0" pageOrder="overThenDown" orientation="portrait" horizontalDpi="300" verticalDpi="300" r:id="rId1"/>
  <headerFooter alignWithMargins="0"/>
  <extLst>
    <ext xmlns:mx="http://schemas.microsoft.com/office/mac/excel/2008/main" uri="{64002731-A6B0-56B0-2670-7721B7C09600}">
      <mx:PLV Mode="1" OnePage="0" WScale="100"/>
    </ext>
  </extLst>
</worksheet>
</file>

<file path=xl/worksheets/sheet11.xml><?xml version="1.0" encoding="utf-8"?>
<worksheet xmlns="http://schemas.openxmlformats.org/spreadsheetml/2006/main" xmlns:r="http://schemas.openxmlformats.org/officeDocument/2006/relationships">
  <sheetPr>
    <tabColor rgb="FF7030A0"/>
  </sheetPr>
  <dimension ref="A1:G60"/>
  <sheetViews>
    <sheetView showGridLines="0" view="pageLayout" workbookViewId="0">
      <selection activeCell="D23" sqref="D23:E23"/>
    </sheetView>
  </sheetViews>
  <sheetFormatPr baseColWidth="10" defaultColWidth="9.625" defaultRowHeight="12.75"/>
  <cols>
    <col min="1" max="1" width="32.875" style="5" customWidth="1"/>
    <col min="2" max="4" width="13.5" style="5" customWidth="1"/>
    <col min="5" max="5" width="26.5" style="5" customWidth="1"/>
    <col min="6" max="6" width="14.5" style="5" customWidth="1"/>
    <col min="7" max="16384" width="9.625" style="5"/>
  </cols>
  <sheetData>
    <row r="1" spans="1:6" ht="24.75" customHeight="1">
      <c r="A1" s="6" t="s">
        <v>4</v>
      </c>
      <c r="E1" s="574" t="s">
        <v>46</v>
      </c>
      <c r="F1" s="574"/>
    </row>
    <row r="2" spans="1:6" ht="18.95" customHeight="1"/>
    <row r="3" spans="1:6" ht="20.25" customHeight="1">
      <c r="A3" s="9" t="s">
        <v>544</v>
      </c>
      <c r="B3" s="16"/>
      <c r="C3" s="16"/>
      <c r="D3" s="16"/>
      <c r="E3" s="573" t="s">
        <v>545</v>
      </c>
      <c r="F3" s="573"/>
    </row>
    <row r="4" spans="1:6" ht="18.95" customHeight="1">
      <c r="A4" s="9"/>
      <c r="B4" s="16"/>
      <c r="C4" s="16"/>
      <c r="D4" s="16"/>
      <c r="E4" s="134"/>
    </row>
    <row r="5" spans="1:6" ht="18.95" customHeight="1">
      <c r="A5" s="9"/>
      <c r="B5" s="36" t="s">
        <v>543</v>
      </c>
      <c r="C5" s="16"/>
      <c r="D5" s="16"/>
      <c r="E5" s="134"/>
    </row>
    <row r="6" spans="1:6" s="136" customFormat="1" ht="19.5" customHeight="1">
      <c r="A6" s="14" t="s">
        <v>1156</v>
      </c>
      <c r="B6" s="428" t="s">
        <v>1090</v>
      </c>
      <c r="C6" s="427" t="s">
        <v>1170</v>
      </c>
      <c r="D6" s="427">
        <v>2021</v>
      </c>
      <c r="F6" s="138" t="s">
        <v>1155</v>
      </c>
    </row>
    <row r="7" spans="1:6" ht="8.1" customHeight="1">
      <c r="A7" s="11"/>
      <c r="F7" s="8"/>
    </row>
    <row r="8" spans="1:6" ht="16.5" customHeight="1">
      <c r="A8" s="13" t="s">
        <v>546</v>
      </c>
      <c r="B8" s="214">
        <v>51.572558999999998</v>
      </c>
      <c r="C8" s="214">
        <v>77</v>
      </c>
      <c r="D8" s="214">
        <v>110</v>
      </c>
      <c r="F8" s="13" t="s">
        <v>547</v>
      </c>
    </row>
    <row r="9" spans="1:6" ht="16.5" customHeight="1">
      <c r="A9" s="202" t="s">
        <v>548</v>
      </c>
      <c r="B9" s="553" t="s">
        <v>1083</v>
      </c>
      <c r="C9" s="553" t="s">
        <v>1083</v>
      </c>
      <c r="D9" s="214">
        <v>230</v>
      </c>
      <c r="F9" s="18" t="s">
        <v>549</v>
      </c>
    </row>
    <row r="10" spans="1:6" ht="16.5" customHeight="1">
      <c r="A10" s="202" t="s">
        <v>550</v>
      </c>
      <c r="B10" s="214">
        <v>856.58029625471613</v>
      </c>
      <c r="C10" s="214">
        <v>216</v>
      </c>
      <c r="D10" s="214">
        <v>772</v>
      </c>
      <c r="F10" s="13" t="s">
        <v>1039</v>
      </c>
    </row>
    <row r="11" spans="1:6" ht="15">
      <c r="A11" s="13" t="s">
        <v>1182</v>
      </c>
      <c r="B11" s="214">
        <v>805.00773725471618</v>
      </c>
      <c r="C11" s="214">
        <v>148</v>
      </c>
      <c r="D11" s="214">
        <v>662</v>
      </c>
      <c r="F11" s="8" t="s">
        <v>1071</v>
      </c>
    </row>
    <row r="12" spans="1:6" ht="15">
      <c r="A12" s="13" t="s">
        <v>1183</v>
      </c>
      <c r="B12" s="214">
        <v>51.572558999999998</v>
      </c>
      <c r="C12" s="214">
        <v>68</v>
      </c>
      <c r="D12" s="214">
        <v>110</v>
      </c>
      <c r="F12" s="5" t="s">
        <v>1072</v>
      </c>
    </row>
    <row r="13" spans="1:6" ht="15">
      <c r="A13" s="13" t="s">
        <v>551</v>
      </c>
      <c r="B13" s="518" t="s">
        <v>1083</v>
      </c>
      <c r="C13" s="518" t="s">
        <v>1083</v>
      </c>
      <c r="D13" s="501">
        <v>433</v>
      </c>
      <c r="F13" s="146" t="s">
        <v>1063</v>
      </c>
    </row>
    <row r="14" spans="1:6">
      <c r="B14" s="137"/>
      <c r="C14" s="137"/>
      <c r="D14" s="137"/>
    </row>
    <row r="15" spans="1:6">
      <c r="B15" s="137"/>
      <c r="C15" s="137"/>
      <c r="D15" s="137"/>
    </row>
    <row r="16" spans="1:6">
      <c r="B16" s="137"/>
      <c r="C16" s="137"/>
      <c r="D16" s="137"/>
    </row>
    <row r="18" spans="1:7" ht="20.25" customHeight="1">
      <c r="A18" s="9" t="s">
        <v>552</v>
      </c>
      <c r="B18" s="16"/>
      <c r="C18" s="16"/>
      <c r="D18" s="16"/>
      <c r="E18" s="573" t="s">
        <v>553</v>
      </c>
      <c r="F18" s="573"/>
    </row>
    <row r="19" spans="1:7" ht="18.95" customHeight="1">
      <c r="A19" s="9"/>
      <c r="B19" s="16"/>
      <c r="C19" s="16"/>
      <c r="D19" s="16"/>
      <c r="E19" s="138"/>
    </row>
    <row r="20" spans="1:7" ht="18.95" customHeight="1">
      <c r="A20" s="139"/>
      <c r="B20" s="135"/>
      <c r="C20" s="12"/>
      <c r="D20" s="12"/>
      <c r="E20" s="140"/>
    </row>
    <row r="21" spans="1:7" ht="16.5" customHeight="1">
      <c r="A21" s="11"/>
      <c r="B21" s="11"/>
      <c r="C21" s="11"/>
      <c r="D21" s="11"/>
      <c r="E21" s="11"/>
      <c r="F21" s="11"/>
    </row>
    <row r="22" spans="1:7" ht="21" customHeight="1">
      <c r="G22" s="1"/>
    </row>
    <row r="23" spans="1:7" ht="21" customHeight="1">
      <c r="A23" s="11"/>
      <c r="B23" s="571" t="s">
        <v>1161</v>
      </c>
      <c r="C23" s="571"/>
      <c r="D23" s="575" t="s">
        <v>1160</v>
      </c>
      <c r="E23" s="575"/>
      <c r="F23" s="11"/>
      <c r="G23" s="16"/>
    </row>
    <row r="24" spans="1:7" ht="21" customHeight="1">
      <c r="A24" s="11"/>
      <c r="B24" s="575" t="s">
        <v>554</v>
      </c>
      <c r="C24" s="575"/>
      <c r="D24" s="575" t="s">
        <v>555</v>
      </c>
      <c r="E24" s="575"/>
      <c r="F24" s="11"/>
      <c r="G24" s="16"/>
    </row>
    <row r="25" spans="1:7" ht="21" customHeight="1">
      <c r="A25" s="141" t="s">
        <v>556</v>
      </c>
      <c r="B25" s="572">
        <v>2023</v>
      </c>
      <c r="C25" s="572"/>
      <c r="D25" s="572">
        <v>2023</v>
      </c>
      <c r="E25" s="572"/>
      <c r="F25" s="15" t="s">
        <v>557</v>
      </c>
      <c r="G25" s="12"/>
    </row>
    <row r="26" spans="1:7" ht="21" customHeight="1">
      <c r="A26" s="16"/>
      <c r="B26" s="142" t="s">
        <v>558</v>
      </c>
      <c r="C26" s="143" t="s">
        <v>559</v>
      </c>
      <c r="D26" s="134" t="s">
        <v>558</v>
      </c>
      <c r="E26" s="143" t="s">
        <v>559</v>
      </c>
      <c r="F26" s="8"/>
    </row>
    <row r="27" spans="1:7" ht="21" customHeight="1">
      <c r="A27" s="11"/>
      <c r="B27" s="144"/>
      <c r="C27" s="144"/>
      <c r="D27" s="11"/>
      <c r="E27" s="11"/>
      <c r="F27" s="8"/>
    </row>
    <row r="28" spans="1:7" s="16" customFormat="1" ht="18" customHeight="1">
      <c r="A28" s="202" t="s">
        <v>560</v>
      </c>
      <c r="B28" s="502">
        <v>63.15</v>
      </c>
      <c r="C28" s="502">
        <v>5.1048123466131203</v>
      </c>
      <c r="D28" s="503">
        <v>0</v>
      </c>
      <c r="E28" s="504">
        <v>0</v>
      </c>
      <c r="F28" s="31" t="s">
        <v>126</v>
      </c>
      <c r="G28" s="415"/>
    </row>
    <row r="29" spans="1:7" ht="18" customHeight="1">
      <c r="A29" s="202" t="s">
        <v>561</v>
      </c>
      <c r="B29" s="502">
        <v>40.909999999999997</v>
      </c>
      <c r="C29" s="502">
        <v>17.331955024191018</v>
      </c>
      <c r="D29" s="505">
        <v>19.399999999999999</v>
      </c>
      <c r="E29" s="506">
        <v>8.7307274274980298</v>
      </c>
      <c r="F29" s="31" t="s">
        <v>134</v>
      </c>
      <c r="G29" s="415"/>
    </row>
    <row r="30" spans="1:7" s="16" customFormat="1" ht="18" customHeight="1">
      <c r="A30" s="13" t="s">
        <v>562</v>
      </c>
      <c r="B30" s="502">
        <v>48.115000000000002</v>
      </c>
      <c r="C30" s="502">
        <v>33.807854186721379</v>
      </c>
      <c r="D30" s="505">
        <v>23.849</v>
      </c>
      <c r="E30" s="506">
        <v>16.976189628785988</v>
      </c>
      <c r="F30" s="31" t="s">
        <v>146</v>
      </c>
      <c r="G30" s="416"/>
    </row>
    <row r="31" spans="1:7" ht="18" customHeight="1">
      <c r="A31" s="202" t="s">
        <v>563</v>
      </c>
      <c r="B31" s="502">
        <v>31.63</v>
      </c>
      <c r="C31" s="502">
        <v>1.1898214778763925</v>
      </c>
      <c r="D31" s="503">
        <v>0</v>
      </c>
      <c r="E31" s="503">
        <v>0</v>
      </c>
      <c r="F31" s="31" t="s">
        <v>120</v>
      </c>
      <c r="G31" s="417"/>
    </row>
    <row r="32" spans="1:7" s="16" customFormat="1" ht="18" customHeight="1">
      <c r="A32" s="202" t="s">
        <v>564</v>
      </c>
      <c r="B32" s="502">
        <v>29.349</v>
      </c>
      <c r="C32" s="502">
        <v>4.3924581841692509</v>
      </c>
      <c r="D32" s="503">
        <v>0</v>
      </c>
      <c r="E32" s="503">
        <v>0</v>
      </c>
      <c r="F32" s="31" t="s">
        <v>152</v>
      </c>
      <c r="G32" s="418"/>
    </row>
    <row r="33" spans="1:7" ht="18" customHeight="1">
      <c r="A33" s="202" t="s">
        <v>565</v>
      </c>
      <c r="B33" s="502">
        <v>11.99</v>
      </c>
      <c r="C33" s="502">
        <v>84.229012996136291</v>
      </c>
      <c r="D33" s="505">
        <v>3.5129999999999999</v>
      </c>
      <c r="E33" s="506">
        <v>36.677803299227399</v>
      </c>
      <c r="F33" s="31" t="s">
        <v>154</v>
      </c>
      <c r="G33" s="419"/>
    </row>
    <row r="34" spans="1:7" ht="18" customHeight="1">
      <c r="A34" s="13" t="s">
        <v>566</v>
      </c>
      <c r="B34" s="502">
        <v>16.579999999999998</v>
      </c>
      <c r="C34" s="502">
        <v>30.945537347418711</v>
      </c>
      <c r="D34" s="505">
        <v>6.2700000000000005</v>
      </c>
      <c r="E34" s="506">
        <v>11.734980348119036</v>
      </c>
      <c r="F34" s="31" t="s">
        <v>140</v>
      </c>
      <c r="G34" s="419"/>
    </row>
    <row r="35" spans="1:7" s="16" customFormat="1" ht="18" customHeight="1">
      <c r="A35" s="202" t="s">
        <v>567</v>
      </c>
      <c r="B35" s="502">
        <v>46.747999999999998</v>
      </c>
      <c r="C35" s="502">
        <v>11.014379386796785</v>
      </c>
      <c r="D35" s="505">
        <v>60.557000000000002</v>
      </c>
      <c r="E35" s="506">
        <v>14.133344536010775</v>
      </c>
      <c r="F35" s="31" t="s">
        <v>142</v>
      </c>
      <c r="G35" s="419"/>
    </row>
    <row r="36" spans="1:7" ht="18" customHeight="1">
      <c r="A36" s="202" t="s">
        <v>568</v>
      </c>
      <c r="B36" s="502">
        <v>377.08800000000002</v>
      </c>
      <c r="C36" s="502">
        <v>56.042564575097352</v>
      </c>
      <c r="D36" s="505">
        <v>368.08299999999997</v>
      </c>
      <c r="E36" s="506">
        <v>70.802893030950045</v>
      </c>
      <c r="F36" s="31" t="s">
        <v>148</v>
      </c>
      <c r="G36" s="419"/>
    </row>
    <row r="37" spans="1:7" s="16" customFormat="1" ht="18" customHeight="1">
      <c r="A37" s="202" t="s">
        <v>569</v>
      </c>
      <c r="B37" s="502">
        <v>1440.67</v>
      </c>
      <c r="C37" s="502">
        <v>38.812930549082267</v>
      </c>
      <c r="D37" s="505">
        <v>818.33999999999992</v>
      </c>
      <c r="E37" s="506">
        <v>34.286403798930522</v>
      </c>
      <c r="F37" s="31" t="s">
        <v>122</v>
      </c>
      <c r="G37" s="419"/>
    </row>
    <row r="38" spans="1:7" ht="18" customHeight="1">
      <c r="A38" s="13" t="s">
        <v>570</v>
      </c>
      <c r="B38" s="502">
        <v>60.423000000000002</v>
      </c>
      <c r="C38" s="502">
        <v>27.369083801767445</v>
      </c>
      <c r="D38" s="505">
        <v>60.981000000000002</v>
      </c>
      <c r="E38" s="506">
        <v>29.258989146810734</v>
      </c>
      <c r="F38" s="31" t="s">
        <v>132</v>
      </c>
      <c r="G38" s="419"/>
    </row>
    <row r="39" spans="1:7" ht="18" customHeight="1">
      <c r="A39" s="202" t="s">
        <v>571</v>
      </c>
      <c r="B39" s="502">
        <v>56.192</v>
      </c>
      <c r="C39" s="502">
        <v>84.374906153337932</v>
      </c>
      <c r="D39" s="505">
        <v>22.015999999999995</v>
      </c>
      <c r="E39" s="506">
        <v>62.659380692167566</v>
      </c>
      <c r="F39" s="31" t="s">
        <v>124</v>
      </c>
      <c r="G39" s="419"/>
    </row>
    <row r="40" spans="1:7" ht="18" customHeight="1">
      <c r="A40" s="202" t="s">
        <v>572</v>
      </c>
      <c r="B40" s="502">
        <v>178.727</v>
      </c>
      <c r="C40" s="502">
        <v>15.822709727681577</v>
      </c>
      <c r="D40" s="505">
        <v>98.808999999999997</v>
      </c>
      <c r="E40" s="506">
        <v>10.402666545944962</v>
      </c>
      <c r="F40" s="31" t="s">
        <v>136</v>
      </c>
      <c r="G40" s="419"/>
    </row>
    <row r="41" spans="1:7" ht="18" customHeight="1">
      <c r="A41" s="202" t="s">
        <v>573</v>
      </c>
      <c r="B41" s="502">
        <v>41.582000000000001</v>
      </c>
      <c r="C41" s="502">
        <v>17.360554442217769</v>
      </c>
      <c r="D41" s="505">
        <v>68.712000000000003</v>
      </c>
      <c r="E41" s="506">
        <v>28.687015443193349</v>
      </c>
      <c r="F41" s="31" t="s">
        <v>144</v>
      </c>
      <c r="G41" s="419"/>
    </row>
    <row r="42" spans="1:7" ht="18" customHeight="1">
      <c r="A42" s="13"/>
      <c r="B42" s="507"/>
      <c r="C42" s="507"/>
      <c r="D42" s="508"/>
      <c r="E42" s="509"/>
      <c r="F42" s="8"/>
      <c r="G42" s="419"/>
    </row>
    <row r="43" spans="1:7" ht="18" customHeight="1">
      <c r="A43" s="141" t="s">
        <v>1162</v>
      </c>
      <c r="B43" s="510">
        <f>SUM(B28:B42)</f>
        <v>2443.154</v>
      </c>
      <c r="C43" s="510">
        <v>21.290445593225275</v>
      </c>
      <c r="D43" s="511">
        <f>SUM(D28:D42)</f>
        <v>1550.53</v>
      </c>
      <c r="E43" s="512">
        <v>17.150225758309681</v>
      </c>
      <c r="F43" s="15" t="s">
        <v>574</v>
      </c>
      <c r="G43" s="419"/>
    </row>
    <row r="44" spans="1:7" ht="12.75" customHeight="1">
      <c r="B44" s="17"/>
      <c r="C44" s="17"/>
      <c r="D44" s="17"/>
      <c r="E44" s="8"/>
      <c r="F44" s="76"/>
      <c r="G44" s="419"/>
    </row>
    <row r="45" spans="1:7" ht="12.75" customHeight="1">
      <c r="B45" s="17"/>
      <c r="C45" s="17"/>
      <c r="D45" s="17"/>
      <c r="E45" s="8"/>
      <c r="G45" s="419"/>
    </row>
    <row r="46" spans="1:7" ht="12.75" customHeight="1">
      <c r="B46" s="17"/>
      <c r="C46" s="17"/>
      <c r="D46" s="17"/>
      <c r="E46" s="8"/>
      <c r="G46" s="419"/>
    </row>
    <row r="47" spans="1:7" ht="12.75" customHeight="1">
      <c r="B47" s="17"/>
      <c r="C47" s="17"/>
      <c r="D47" s="17"/>
      <c r="E47" s="8"/>
      <c r="G47" s="420"/>
    </row>
    <row r="48" spans="1:7" ht="12.75" customHeight="1">
      <c r="B48" s="17"/>
      <c r="C48" s="17"/>
      <c r="D48" s="17"/>
      <c r="E48" s="8"/>
      <c r="G48" s="421"/>
    </row>
    <row r="49" spans="1:7" ht="12.75" customHeight="1">
      <c r="B49" s="17"/>
      <c r="C49" s="17"/>
      <c r="D49" s="17"/>
      <c r="E49" s="8"/>
      <c r="G49" s="422"/>
    </row>
    <row r="50" spans="1:7" ht="12.75" customHeight="1">
      <c r="B50" s="17"/>
      <c r="C50" s="17"/>
      <c r="D50" s="17"/>
      <c r="E50" s="8"/>
      <c r="G50" s="423"/>
    </row>
    <row r="51" spans="1:7" ht="12.75" customHeight="1">
      <c r="B51" s="17"/>
      <c r="C51" s="17"/>
      <c r="D51" s="17"/>
      <c r="E51" s="8"/>
      <c r="G51" s="17"/>
    </row>
    <row r="52" spans="1:7" ht="167.25" customHeight="1">
      <c r="G52" s="17"/>
    </row>
    <row r="53" spans="1:7">
      <c r="G53" s="17"/>
    </row>
    <row r="54" spans="1:7">
      <c r="G54" s="17"/>
    </row>
    <row r="55" spans="1:7" ht="12.75" customHeight="1"/>
    <row r="56" spans="1:7" ht="12.75" customHeight="1"/>
    <row r="57" spans="1:7" ht="12.75" customHeight="1">
      <c r="A57" s="40" t="s">
        <v>1163</v>
      </c>
      <c r="B57" s="41"/>
      <c r="C57" s="41"/>
      <c r="D57" s="41"/>
      <c r="F57" s="352" t="s">
        <v>1119</v>
      </c>
    </row>
    <row r="58" spans="1:7" ht="12.75" customHeight="1">
      <c r="A58" s="38" t="s">
        <v>575</v>
      </c>
      <c r="F58" s="8" t="s">
        <v>1164</v>
      </c>
    </row>
    <row r="59" spans="1:7" ht="12.75" customHeight="1">
      <c r="A59" s="43" t="s">
        <v>1070</v>
      </c>
      <c r="F59" s="39" t="s">
        <v>1165</v>
      </c>
    </row>
    <row r="60" spans="1:7" ht="12.75" customHeight="1">
      <c r="A60" s="165"/>
      <c r="F60" s="169"/>
      <c r="G60" s="41"/>
    </row>
  </sheetData>
  <sheetProtection selectLockedCells="1" selectUnlockedCells="1"/>
  <mergeCells count="9">
    <mergeCell ref="B23:C23"/>
    <mergeCell ref="B25:C25"/>
    <mergeCell ref="D25:E25"/>
    <mergeCell ref="E18:F18"/>
    <mergeCell ref="E1:F1"/>
    <mergeCell ref="E3:F3"/>
    <mergeCell ref="B24:C24"/>
    <mergeCell ref="D24:E24"/>
    <mergeCell ref="D23:E23"/>
  </mergeCells>
  <phoneticPr fontId="65" type="noConversion"/>
  <pageMargins left="0.7" right="0.7" top="0.75" bottom="0.75" header="0.51180555555555551" footer="0.51180555555555551"/>
  <pageSetup paperSize="9" scale="70" firstPageNumber="0" orientation="portrait" horizontalDpi="300" verticalDpi="300" r:id="rId1"/>
  <headerFooter alignWithMargins="0"/>
  <extLst>
    <ext xmlns:mx="http://schemas.microsoft.com/office/mac/excel/2008/main" uri="{64002731-A6B0-56B0-2670-7721B7C09600}">
      <mx:PLV Mode="1" OnePage="0" WScale="100"/>
    </ext>
  </extLst>
</worksheet>
</file>

<file path=xl/worksheets/sheet12.xml><?xml version="1.0" encoding="utf-8"?>
<worksheet xmlns="http://schemas.openxmlformats.org/spreadsheetml/2006/main" xmlns:r="http://schemas.openxmlformats.org/officeDocument/2006/relationships">
  <sheetPr>
    <tabColor rgb="FF7030A0"/>
  </sheetPr>
  <dimension ref="A1:F60"/>
  <sheetViews>
    <sheetView showGridLines="0" view="pageLayout" topLeftCell="A34" workbookViewId="0">
      <selection activeCell="D54" sqref="D54"/>
    </sheetView>
  </sheetViews>
  <sheetFormatPr baseColWidth="10" defaultColWidth="9" defaultRowHeight="12.75"/>
  <cols>
    <col min="1" max="1" width="34.875" style="146" customWidth="1"/>
    <col min="2" max="4" width="12.375" style="147" customWidth="1"/>
    <col min="5" max="5" width="38.125" style="146" customWidth="1"/>
    <col min="6" max="16384" width="9" style="146"/>
  </cols>
  <sheetData>
    <row r="1" spans="1:6" ht="24.75" customHeight="1">
      <c r="A1" s="148" t="s">
        <v>4</v>
      </c>
      <c r="E1" s="149" t="s">
        <v>46</v>
      </c>
    </row>
    <row r="2" spans="1:6" ht="18.95" customHeight="1"/>
    <row r="3" spans="1:6" ht="20.25" customHeight="1">
      <c r="B3" s="150"/>
    </row>
    <row r="4" spans="1:6" ht="18.95" customHeight="1">
      <c r="A4" s="151" t="s">
        <v>576</v>
      </c>
      <c r="B4" s="150"/>
      <c r="E4" s="152" t="s">
        <v>1051</v>
      </c>
    </row>
    <row r="5" spans="1:6" ht="13.5" customHeight="1">
      <c r="A5" s="153"/>
      <c r="B5" s="150"/>
      <c r="E5" s="152"/>
    </row>
    <row r="6" spans="1:6" ht="17.100000000000001" customHeight="1">
      <c r="A6" s="108"/>
      <c r="B6" s="426">
        <v>2023</v>
      </c>
      <c r="C6" s="426">
        <v>2022</v>
      </c>
      <c r="D6" s="426">
        <v>2021</v>
      </c>
      <c r="E6" s="147"/>
    </row>
    <row r="7" spans="1:6" ht="13.5" customHeight="1">
      <c r="A7" s="154" t="s">
        <v>577</v>
      </c>
      <c r="E7" s="150" t="s">
        <v>440</v>
      </c>
    </row>
    <row r="8" spans="1:6" ht="8.1" customHeight="1">
      <c r="A8" s="154"/>
      <c r="E8" s="147"/>
    </row>
    <row r="9" spans="1:6" ht="14.1" customHeight="1">
      <c r="A9" s="154" t="s">
        <v>1184</v>
      </c>
      <c r="E9" s="155" t="s">
        <v>578</v>
      </c>
    </row>
    <row r="10" spans="1:6" ht="17.100000000000001" customHeight="1">
      <c r="A10" s="514" t="s">
        <v>579</v>
      </c>
      <c r="B10" s="513">
        <v>14827.8</v>
      </c>
      <c r="C10" s="513">
        <v>15181.3</v>
      </c>
      <c r="D10" s="513">
        <v>14990.1</v>
      </c>
      <c r="E10" s="158" t="s">
        <v>580</v>
      </c>
    </row>
    <row r="11" spans="1:6" ht="17.100000000000001" customHeight="1">
      <c r="A11" s="514" t="s">
        <v>581</v>
      </c>
      <c r="B11" s="513">
        <v>8557.7999999999993</v>
      </c>
      <c r="C11" s="513">
        <v>9696.7999999999993</v>
      </c>
      <c r="D11" s="513">
        <v>9129.1</v>
      </c>
      <c r="E11" s="158" t="s">
        <v>955</v>
      </c>
    </row>
    <row r="12" spans="1:6" ht="17.100000000000001" customHeight="1">
      <c r="A12" s="514" t="s">
        <v>582</v>
      </c>
      <c r="B12" s="513">
        <v>1675.8</v>
      </c>
      <c r="C12" s="513">
        <v>109.1</v>
      </c>
      <c r="D12" s="513">
        <v>1907.5</v>
      </c>
      <c r="E12" s="158" t="s">
        <v>583</v>
      </c>
    </row>
    <row r="13" spans="1:6" ht="14.1" customHeight="1">
      <c r="A13" s="156"/>
      <c r="B13" s="513"/>
      <c r="C13" s="157"/>
      <c r="D13" s="157"/>
      <c r="E13" s="158"/>
    </row>
    <row r="14" spans="1:6" ht="14.1" customHeight="1">
      <c r="A14" s="517" t="s">
        <v>1185</v>
      </c>
      <c r="B14" s="513"/>
      <c r="C14" s="157"/>
      <c r="D14" s="157"/>
      <c r="E14" s="155" t="s">
        <v>584</v>
      </c>
    </row>
    <row r="15" spans="1:6" ht="17.45" customHeight="1">
      <c r="A15" s="514" t="s">
        <v>585</v>
      </c>
      <c r="B15" s="513">
        <v>1099.9000000000001</v>
      </c>
      <c r="C15" s="513">
        <v>1271.5</v>
      </c>
      <c r="D15" s="513">
        <v>1213.0999999999999</v>
      </c>
      <c r="E15" s="158" t="s">
        <v>586</v>
      </c>
      <c r="F15" s="159"/>
    </row>
    <row r="16" spans="1:6" ht="17.45" customHeight="1">
      <c r="A16" s="514" t="s">
        <v>1167</v>
      </c>
      <c r="B16" s="513"/>
      <c r="C16" s="515"/>
      <c r="D16" s="515"/>
      <c r="E16" s="158" t="s">
        <v>587</v>
      </c>
      <c r="F16" s="160"/>
    </row>
    <row r="17" spans="1:6" ht="17.45" customHeight="1">
      <c r="A17" s="521" t="s">
        <v>1168</v>
      </c>
      <c r="B17" s="513">
        <v>3216.9</v>
      </c>
      <c r="C17" s="513">
        <v>2719.2</v>
      </c>
      <c r="D17" s="513">
        <v>2643.8</v>
      </c>
      <c r="E17" s="522" t="s">
        <v>1166</v>
      </c>
      <c r="F17" s="160"/>
    </row>
    <row r="18" spans="1:6" ht="17.45" customHeight="1">
      <c r="A18" s="514" t="s">
        <v>1026</v>
      </c>
      <c r="B18" s="513">
        <v>482.9</v>
      </c>
      <c r="C18" s="513">
        <v>522</v>
      </c>
      <c r="D18" s="513">
        <v>560.6</v>
      </c>
      <c r="E18" s="158" t="s">
        <v>1027</v>
      </c>
      <c r="F18" s="160"/>
    </row>
    <row r="19" spans="1:6" ht="17.45" customHeight="1">
      <c r="A19" s="514" t="s">
        <v>1077</v>
      </c>
      <c r="B19" s="513">
        <v>365</v>
      </c>
      <c r="C19" s="513">
        <v>205.6</v>
      </c>
      <c r="D19" s="513" t="s">
        <v>164</v>
      </c>
      <c r="E19" s="158" t="s">
        <v>1078</v>
      </c>
      <c r="F19" s="160"/>
    </row>
    <row r="20" spans="1:6" ht="14.1" customHeight="1">
      <c r="A20" s="514" t="s">
        <v>1193</v>
      </c>
      <c r="B20" s="513">
        <v>816.3</v>
      </c>
      <c r="C20" s="513" t="s">
        <v>164</v>
      </c>
      <c r="D20" s="513" t="s">
        <v>164</v>
      </c>
      <c r="E20" s="158" t="s">
        <v>1196</v>
      </c>
      <c r="F20" s="160"/>
    </row>
    <row r="21" spans="1:6" ht="14.1" customHeight="1">
      <c r="A21" s="514" t="s">
        <v>1194</v>
      </c>
      <c r="B21" s="513">
        <v>8.9</v>
      </c>
      <c r="C21" s="513" t="s">
        <v>164</v>
      </c>
      <c r="D21" s="513" t="s">
        <v>164</v>
      </c>
      <c r="E21" s="158" t="s">
        <v>1195</v>
      </c>
      <c r="F21" s="160"/>
    </row>
    <row r="22" spans="1:6" ht="14.1" customHeight="1">
      <c r="A22" s="514"/>
      <c r="B22" s="513"/>
      <c r="C22" s="513"/>
      <c r="D22" s="513"/>
      <c r="E22" s="158"/>
      <c r="F22" s="160"/>
    </row>
    <row r="23" spans="1:6" ht="14.1" customHeight="1">
      <c r="A23" s="517" t="s">
        <v>588</v>
      </c>
      <c r="B23" s="513"/>
      <c r="C23" s="513"/>
      <c r="D23" s="513"/>
      <c r="E23" s="161" t="s">
        <v>589</v>
      </c>
      <c r="F23" s="162"/>
    </row>
    <row r="24" spans="1:6" ht="14.1" customHeight="1">
      <c r="A24" s="514" t="s">
        <v>590</v>
      </c>
      <c r="B24" s="513">
        <v>1885.7</v>
      </c>
      <c r="C24" s="513">
        <v>1230.2</v>
      </c>
      <c r="D24" s="513">
        <v>1667.1</v>
      </c>
      <c r="E24" s="521" t="s">
        <v>591</v>
      </c>
      <c r="F24" s="160"/>
    </row>
    <row r="25" spans="1:6" ht="14.1" customHeight="1">
      <c r="A25" s="517"/>
      <c r="B25" s="513"/>
      <c r="C25" s="515"/>
      <c r="D25" s="515"/>
      <c r="E25" s="158"/>
      <c r="F25" s="162"/>
    </row>
    <row r="26" spans="1:6" ht="14.1" customHeight="1">
      <c r="A26" s="517" t="s">
        <v>592</v>
      </c>
      <c r="B26" s="516">
        <f>SUM(B10:B24)</f>
        <v>32937</v>
      </c>
      <c r="C26" s="516">
        <f>SUM(C10:C24)</f>
        <v>30935.699999999997</v>
      </c>
      <c r="D26" s="516">
        <f>SUM(D10:D24)</f>
        <v>32111.299999999996</v>
      </c>
      <c r="E26" s="161" t="s">
        <v>438</v>
      </c>
      <c r="F26" s="160"/>
    </row>
    <row r="27" spans="1:6" ht="14.1" customHeight="1">
      <c r="A27" s="154"/>
      <c r="D27" s="163"/>
      <c r="E27" s="155"/>
      <c r="F27" s="160"/>
    </row>
    <row r="28" spans="1:6" ht="14.1" customHeight="1">
      <c r="A28" s="156"/>
      <c r="B28" s="400"/>
      <c r="C28" s="400"/>
      <c r="D28" s="401"/>
      <c r="E28" s="158"/>
      <c r="F28" s="160"/>
    </row>
    <row r="29" spans="1:6" ht="14.1" customHeight="1">
      <c r="A29" s="156"/>
      <c r="B29" s="398"/>
      <c r="C29" s="398"/>
      <c r="D29" s="399"/>
      <c r="E29" s="158"/>
      <c r="F29" s="160"/>
    </row>
    <row r="30" spans="1:6" ht="14.1" customHeight="1">
      <c r="A30" s="156"/>
      <c r="D30" s="163"/>
      <c r="E30" s="158"/>
    </row>
    <row r="31" spans="1:6" ht="14.1" customHeight="1">
      <c r="A31" s="154"/>
      <c r="E31" s="155"/>
    </row>
    <row r="32" spans="1:6" ht="14.1" customHeight="1">
      <c r="A32" s="156"/>
      <c r="D32" s="163"/>
      <c r="E32" s="25"/>
    </row>
    <row r="33" spans="1:6" ht="14.1" customHeight="1">
      <c r="A33" s="156"/>
      <c r="D33" s="163"/>
      <c r="E33" s="158"/>
    </row>
    <row r="34" spans="1:6" ht="14.1" customHeight="1">
      <c r="A34" s="156"/>
      <c r="D34" s="163"/>
      <c r="E34" s="158"/>
    </row>
    <row r="35" spans="1:6" ht="15" customHeight="1">
      <c r="A35" s="156"/>
      <c r="B35" s="163"/>
      <c r="C35" s="163"/>
      <c r="D35" s="164"/>
      <c r="E35" s="158"/>
    </row>
    <row r="36" spans="1:6" ht="15" customHeight="1">
      <c r="A36" s="165"/>
      <c r="B36" s="164"/>
      <c r="D36" s="164"/>
      <c r="E36" s="166"/>
    </row>
    <row r="37" spans="1:6" ht="20.25" customHeight="1">
      <c r="A37" s="151" t="s">
        <v>593</v>
      </c>
      <c r="B37" s="167"/>
      <c r="C37" s="146"/>
      <c r="D37" s="576" t="s">
        <v>594</v>
      </c>
      <c r="E37" s="576"/>
    </row>
    <row r="38" spans="1:6" ht="4.5" hidden="1" customHeight="1">
      <c r="A38" s="151"/>
      <c r="B38" s="146"/>
      <c r="C38" s="146"/>
      <c r="D38" s="146"/>
    </row>
    <row r="39" spans="1:6" ht="15" customHeight="1">
      <c r="A39" s="151" t="s">
        <v>595</v>
      </c>
      <c r="B39" s="167"/>
      <c r="C39" s="167"/>
      <c r="D39" s="146"/>
      <c r="E39" s="576" t="s">
        <v>596</v>
      </c>
      <c r="F39" s="576"/>
    </row>
    <row r="40" spans="1:6" ht="15" customHeight="1"/>
    <row r="41" spans="1:6" ht="15" customHeight="1">
      <c r="A41" s="154" t="s">
        <v>496</v>
      </c>
      <c r="B41" s="426">
        <v>2023</v>
      </c>
      <c r="C41" s="426">
        <v>2022</v>
      </c>
      <c r="D41" s="426">
        <v>2021</v>
      </c>
      <c r="E41" s="161" t="s">
        <v>986</v>
      </c>
    </row>
    <row r="42" spans="1:6" ht="15" customHeight="1">
      <c r="A42" s="168"/>
      <c r="E42" s="158"/>
    </row>
    <row r="43" spans="1:6" ht="18.600000000000001" customHeight="1">
      <c r="A43" s="514" t="s">
        <v>597</v>
      </c>
      <c r="B43" s="163">
        <v>694</v>
      </c>
      <c r="C43" s="518">
        <v>678</v>
      </c>
      <c r="D43" s="518">
        <v>702</v>
      </c>
      <c r="E43" s="158" t="s">
        <v>598</v>
      </c>
    </row>
    <row r="44" spans="1:6" ht="18.600000000000001" customHeight="1">
      <c r="A44" s="514" t="s">
        <v>599</v>
      </c>
      <c r="B44" s="163">
        <v>6916</v>
      </c>
      <c r="C44" s="518">
        <v>7462</v>
      </c>
      <c r="D44" s="518">
        <v>6926</v>
      </c>
      <c r="E44" s="158" t="s">
        <v>600</v>
      </c>
    </row>
    <row r="45" spans="1:6" ht="18.600000000000001" customHeight="1">
      <c r="A45" s="514" t="s">
        <v>601</v>
      </c>
      <c r="B45" s="163">
        <v>12505</v>
      </c>
      <c r="C45" s="518">
        <v>4893</v>
      </c>
      <c r="D45" s="518">
        <v>3504</v>
      </c>
      <c r="E45" s="158" t="s">
        <v>602</v>
      </c>
    </row>
    <row r="46" spans="1:6" ht="18.600000000000001" customHeight="1">
      <c r="A46" s="514" t="s">
        <v>603</v>
      </c>
      <c r="C46" s="515"/>
      <c r="D46" s="515"/>
      <c r="E46" s="158" t="s">
        <v>604</v>
      </c>
    </row>
    <row r="47" spans="1:6" ht="18.600000000000001" customHeight="1">
      <c r="A47" s="514" t="s">
        <v>605</v>
      </c>
      <c r="B47" s="163">
        <v>11571</v>
      </c>
      <c r="C47" s="518">
        <v>12054</v>
      </c>
      <c r="D47" s="518">
        <v>12422</v>
      </c>
      <c r="E47" s="158" t="s">
        <v>606</v>
      </c>
    </row>
    <row r="48" spans="1:6" ht="18.600000000000001" customHeight="1">
      <c r="A48" s="514" t="s">
        <v>607</v>
      </c>
      <c r="B48" s="163">
        <v>1217</v>
      </c>
      <c r="C48" s="518">
        <v>1008</v>
      </c>
      <c r="D48" s="518">
        <v>709</v>
      </c>
      <c r="E48" s="158" t="s">
        <v>1186</v>
      </c>
    </row>
    <row r="49" spans="1:5" ht="18.600000000000001" customHeight="1">
      <c r="A49" s="514" t="s">
        <v>608</v>
      </c>
      <c r="B49" s="163">
        <v>435</v>
      </c>
      <c r="C49" s="518">
        <v>362</v>
      </c>
      <c r="D49" s="518">
        <v>468</v>
      </c>
      <c r="E49" s="158" t="s">
        <v>1200</v>
      </c>
    </row>
    <row r="50" spans="1:5" ht="12.75" customHeight="1">
      <c r="A50" s="514"/>
      <c r="B50" s="163"/>
      <c r="C50" s="518"/>
      <c r="D50" s="518"/>
      <c r="E50" s="158"/>
    </row>
    <row r="51" spans="1:5" ht="12.75" customHeight="1">
      <c r="A51" s="455"/>
      <c r="B51" s="554"/>
      <c r="C51" s="519"/>
      <c r="D51" s="518"/>
      <c r="E51" s="158"/>
    </row>
    <row r="52" spans="1:5" ht="12.75" customHeight="1">
      <c r="A52" s="517" t="s">
        <v>437</v>
      </c>
      <c r="B52" s="555">
        <v>33337</v>
      </c>
      <c r="C52" s="520">
        <v>26458</v>
      </c>
      <c r="D52" s="520">
        <v>24733</v>
      </c>
      <c r="E52" s="155" t="s">
        <v>609</v>
      </c>
    </row>
    <row r="53" spans="1:5" ht="12.75" customHeight="1">
      <c r="A53" s="165"/>
      <c r="D53" s="164"/>
      <c r="E53" s="166"/>
    </row>
    <row r="54" spans="1:5" ht="201" customHeight="1"/>
    <row r="55" spans="1:5" ht="84" customHeight="1">
      <c r="A55" s="165"/>
      <c r="B55" s="164"/>
      <c r="C55" s="164"/>
      <c r="D55" s="164"/>
      <c r="E55" s="169"/>
    </row>
    <row r="56" spans="1:5">
      <c r="A56" s="40" t="s">
        <v>1197</v>
      </c>
      <c r="B56" s="41"/>
      <c r="C56" s="41"/>
      <c r="D56" s="41"/>
      <c r="E56" s="42" t="s">
        <v>1198</v>
      </c>
    </row>
    <row r="57" spans="1:5" ht="15">
      <c r="A57" s="171" t="s">
        <v>1070</v>
      </c>
      <c r="B57" s="170"/>
      <c r="C57" s="170"/>
      <c r="D57" s="158"/>
      <c r="E57" s="172" t="s">
        <v>1199</v>
      </c>
    </row>
    <row r="58" spans="1:5">
      <c r="B58" s="170"/>
      <c r="C58" s="170"/>
      <c r="D58" s="170"/>
    </row>
    <row r="59" spans="1:5">
      <c r="A59" s="173"/>
      <c r="B59" s="170"/>
      <c r="C59" s="170"/>
      <c r="D59" s="170"/>
      <c r="E59" s="172"/>
    </row>
    <row r="60" spans="1:5">
      <c r="E60" s="174"/>
    </row>
  </sheetData>
  <sheetProtection selectLockedCells="1" selectUnlockedCells="1"/>
  <mergeCells count="2">
    <mergeCell ref="D37:E37"/>
    <mergeCell ref="E39:F39"/>
  </mergeCells>
  <phoneticPr fontId="65" type="noConversion"/>
  <pageMargins left="0.7" right="0.7" top="0.75" bottom="0.75" header="0.51180555555555551" footer="0.51180555555555551"/>
  <pageSetup paperSize="9" scale="73" firstPageNumber="0" orientation="portrait" horizontalDpi="300" verticalDpi="300" r:id="rId1"/>
  <headerFooter alignWithMargins="0"/>
  <extLst>
    <ext xmlns:mx="http://schemas.microsoft.com/office/mac/excel/2008/main" uri="{64002731-A6B0-56B0-2670-7721B7C09600}">
      <mx:PLV Mode="1" OnePage="0" WScale="100"/>
    </ext>
  </extLst>
</worksheet>
</file>

<file path=xl/worksheets/sheet13.xml><?xml version="1.0" encoding="utf-8"?>
<worksheet xmlns="http://schemas.openxmlformats.org/spreadsheetml/2006/main" xmlns:r="http://schemas.openxmlformats.org/officeDocument/2006/relationships">
  <sheetPr>
    <tabColor rgb="FF7030A0"/>
  </sheetPr>
  <dimension ref="A1:F126"/>
  <sheetViews>
    <sheetView showGridLines="0" view="pageLayout" zoomScale="90" zoomScalePageLayoutView="90" workbookViewId="0">
      <selection activeCell="F11" sqref="F11"/>
    </sheetView>
  </sheetViews>
  <sheetFormatPr baseColWidth="10" defaultColWidth="9.625" defaultRowHeight="12.75"/>
  <cols>
    <col min="1" max="1" width="26.625" style="5" customWidth="1"/>
    <col min="2" max="2" width="11.625" style="5" customWidth="1"/>
    <col min="3" max="3" width="14.5" style="175" customWidth="1"/>
    <col min="4" max="4" width="17.5" style="175" customWidth="1"/>
    <col min="5" max="5" width="17.5" style="5" customWidth="1"/>
    <col min="6" max="6" width="36.125" style="5" customWidth="1"/>
    <col min="7" max="16384" width="9.625" style="5"/>
  </cols>
  <sheetData>
    <row r="1" spans="1:6" ht="24.75" customHeight="1">
      <c r="A1" s="176" t="s">
        <v>45</v>
      </c>
      <c r="B1" s="116"/>
      <c r="C1" s="177"/>
      <c r="D1" s="177"/>
      <c r="E1" s="116"/>
      <c r="F1" s="178" t="s">
        <v>46</v>
      </c>
    </row>
    <row r="2" spans="1:6" ht="18.95" customHeight="1">
      <c r="A2" s="116"/>
      <c r="B2" s="116"/>
      <c r="C2" s="177"/>
      <c r="D2" s="177"/>
      <c r="E2" s="116"/>
      <c r="F2" s="179"/>
    </row>
    <row r="3" spans="1:6" ht="20.25" customHeight="1">
      <c r="A3" s="180" t="s">
        <v>610</v>
      </c>
      <c r="B3" s="116"/>
      <c r="C3" s="116"/>
      <c r="D3" s="116"/>
      <c r="E3" s="116"/>
      <c r="F3" s="181" t="s">
        <v>611</v>
      </c>
    </row>
    <row r="4" spans="1:6" ht="20.25" customHeight="1">
      <c r="A4" s="180"/>
      <c r="B4" s="116"/>
      <c r="C4" s="116"/>
      <c r="D4" s="116"/>
      <c r="E4" s="96" t="s">
        <v>543</v>
      </c>
      <c r="F4" s="10"/>
    </row>
    <row r="5" spans="1:6" ht="20.25" customHeight="1">
      <c r="A5" s="180"/>
      <c r="B5" s="116"/>
      <c r="C5" s="116"/>
      <c r="D5" s="116"/>
      <c r="E5" s="96"/>
      <c r="F5" s="10"/>
    </row>
    <row r="6" spans="1:6" ht="18.95" customHeight="1">
      <c r="A6" s="14" t="s">
        <v>1151</v>
      </c>
      <c r="B6" s="116"/>
      <c r="C6" s="116"/>
      <c r="D6" s="116"/>
      <c r="E6" s="96"/>
      <c r="F6" s="15" t="s">
        <v>612</v>
      </c>
    </row>
    <row r="7" spans="1:6" ht="20.25" customHeight="1">
      <c r="A7" s="14" t="s">
        <v>1052</v>
      </c>
      <c r="B7" s="116"/>
      <c r="C7" s="436" t="s">
        <v>1090</v>
      </c>
      <c r="D7" s="437" t="s">
        <v>1201</v>
      </c>
      <c r="E7" s="437" t="s">
        <v>1172</v>
      </c>
      <c r="F7" s="134" t="s">
        <v>986</v>
      </c>
    </row>
    <row r="8" spans="1:6" ht="8.1" customHeight="1">
      <c r="A8" s="116"/>
      <c r="B8" s="116"/>
      <c r="E8" s="175"/>
      <c r="F8" s="179"/>
    </row>
    <row r="9" spans="1:6" ht="18" customHeight="1">
      <c r="A9" s="523" t="s">
        <v>613</v>
      </c>
      <c r="B9" s="116"/>
      <c r="C9" s="450">
        <v>272</v>
      </c>
      <c r="D9" s="450">
        <v>235</v>
      </c>
      <c r="E9" s="450">
        <v>196</v>
      </c>
      <c r="F9" s="183" t="s">
        <v>614</v>
      </c>
    </row>
    <row r="10" spans="1:6" ht="18" customHeight="1">
      <c r="A10" s="523" t="s">
        <v>615</v>
      </c>
      <c r="B10" s="116"/>
      <c r="C10" s="450">
        <v>2841</v>
      </c>
      <c r="D10" s="450">
        <v>2770</v>
      </c>
      <c r="E10" s="450">
        <v>2702</v>
      </c>
      <c r="F10" s="183" t="s">
        <v>616</v>
      </c>
    </row>
    <row r="11" spans="1:6" ht="18" customHeight="1">
      <c r="A11" s="523" t="s">
        <v>1202</v>
      </c>
      <c r="B11" s="116"/>
      <c r="C11" s="450">
        <v>718</v>
      </c>
      <c r="D11" s="450">
        <v>687</v>
      </c>
      <c r="E11" s="450">
        <v>720</v>
      </c>
      <c r="F11" s="556" t="s">
        <v>617</v>
      </c>
    </row>
    <row r="12" spans="1:6" ht="18" customHeight="1">
      <c r="A12" s="523" t="s">
        <v>618</v>
      </c>
      <c r="B12" s="116"/>
      <c r="C12" s="450">
        <v>6063</v>
      </c>
      <c r="D12" s="450">
        <v>5835</v>
      </c>
      <c r="E12" s="450">
        <v>6211</v>
      </c>
      <c r="F12" s="183" t="s">
        <v>511</v>
      </c>
    </row>
    <row r="13" spans="1:6" ht="18" customHeight="1">
      <c r="A13" s="523" t="s">
        <v>619</v>
      </c>
      <c r="B13" s="116"/>
      <c r="C13" s="450">
        <v>828</v>
      </c>
      <c r="D13" s="450">
        <v>656</v>
      </c>
      <c r="E13" s="450">
        <v>391</v>
      </c>
      <c r="F13" s="183" t="s">
        <v>620</v>
      </c>
    </row>
    <row r="14" spans="1:6" ht="18" customHeight="1">
      <c r="A14" s="523" t="s">
        <v>621</v>
      </c>
      <c r="B14" s="116"/>
      <c r="C14" s="450">
        <v>973</v>
      </c>
      <c r="D14" s="450">
        <v>1722</v>
      </c>
      <c r="E14" s="450">
        <v>1024</v>
      </c>
      <c r="F14" s="183" t="s">
        <v>622</v>
      </c>
    </row>
    <row r="15" spans="1:6" ht="18" customHeight="1">
      <c r="A15" s="523" t="s">
        <v>623</v>
      </c>
      <c r="B15" s="116"/>
      <c r="C15" s="450">
        <v>431</v>
      </c>
      <c r="D15" s="450">
        <v>359</v>
      </c>
      <c r="E15" s="450">
        <v>464</v>
      </c>
      <c r="F15" s="184" t="s">
        <v>1152</v>
      </c>
    </row>
    <row r="16" spans="1:6" ht="18" customHeight="1">
      <c r="A16" s="523" t="s">
        <v>624</v>
      </c>
      <c r="B16" s="116"/>
      <c r="C16" s="450">
        <v>116</v>
      </c>
      <c r="D16" s="450">
        <v>99</v>
      </c>
      <c r="E16" s="450">
        <v>103</v>
      </c>
      <c r="F16" s="183" t="s">
        <v>1153</v>
      </c>
    </row>
    <row r="17" spans="1:6" ht="18" customHeight="1">
      <c r="A17" s="523" t="s">
        <v>625</v>
      </c>
      <c r="B17" s="116"/>
      <c r="C17" s="450">
        <v>2</v>
      </c>
      <c r="D17" s="450">
        <v>2</v>
      </c>
      <c r="E17" s="450">
        <v>2</v>
      </c>
      <c r="F17" s="183" t="s">
        <v>1154</v>
      </c>
    </row>
    <row r="18" spans="1:6" ht="18" customHeight="1">
      <c r="A18" s="524" t="s">
        <v>626</v>
      </c>
      <c r="B18" s="116"/>
      <c r="C18" s="440">
        <f t="shared" ref="C18:D18" si="0">SUM(C9:C17)</f>
        <v>12244</v>
      </c>
      <c r="D18" s="440">
        <f t="shared" si="0"/>
        <v>12365</v>
      </c>
      <c r="E18" s="440">
        <f>SUM(E9:E17)</f>
        <v>11813</v>
      </c>
      <c r="F18" s="15" t="s">
        <v>438</v>
      </c>
    </row>
    <row r="19" spans="1:6" ht="18" customHeight="1">
      <c r="A19" s="96"/>
      <c r="B19" s="116"/>
      <c r="C19" s="182"/>
      <c r="D19" s="182"/>
      <c r="E19" s="182"/>
      <c r="F19" s="183"/>
    </row>
    <row r="20" spans="1:6" ht="20.45" customHeight="1">
      <c r="A20" s="186"/>
      <c r="B20" s="187"/>
      <c r="C20" s="188"/>
      <c r="D20" s="188"/>
      <c r="E20" s="577"/>
      <c r="F20" s="577"/>
    </row>
    <row r="21" spans="1:6" ht="19.5" customHeight="1">
      <c r="A21" s="141" t="s">
        <v>627</v>
      </c>
      <c r="B21" s="16"/>
      <c r="C21" s="185"/>
      <c r="D21" s="185"/>
      <c r="F21" s="15" t="s">
        <v>628</v>
      </c>
    </row>
    <row r="22" spans="1:6" ht="12" customHeight="1">
      <c r="A22" s="141" t="s">
        <v>629</v>
      </c>
      <c r="C22" s="440">
        <v>12052</v>
      </c>
      <c r="D22" s="440">
        <v>12341</v>
      </c>
      <c r="E22" s="440">
        <v>11391</v>
      </c>
      <c r="F22" s="15" t="s">
        <v>630</v>
      </c>
    </row>
    <row r="23" spans="1:6" ht="36.950000000000003" customHeight="1">
      <c r="A23" s="141" t="s">
        <v>631</v>
      </c>
      <c r="C23" s="440">
        <v>43</v>
      </c>
      <c r="D23" s="440">
        <v>6</v>
      </c>
      <c r="E23" s="440">
        <v>37</v>
      </c>
      <c r="F23" s="15" t="s">
        <v>632</v>
      </c>
    </row>
    <row r="24" spans="1:6" ht="14.1" customHeight="1">
      <c r="A24" s="113"/>
      <c r="B24" s="36"/>
      <c r="C24" s="185"/>
      <c r="D24" s="185"/>
      <c r="E24" s="177"/>
      <c r="F24" s="179"/>
    </row>
    <row r="25" spans="1:6" ht="14.1" customHeight="1">
      <c r="A25" s="116"/>
      <c r="B25" s="189"/>
      <c r="C25" s="190"/>
      <c r="D25" s="190"/>
      <c r="E25" s="190"/>
      <c r="F25" s="177"/>
    </row>
    <row r="26" spans="1:6" ht="14.1" customHeight="1">
      <c r="A26" s="191"/>
      <c r="B26" s="192"/>
      <c r="C26" s="190"/>
      <c r="D26" s="192"/>
      <c r="E26" s="193"/>
      <c r="F26" s="194"/>
    </row>
    <row r="27" spans="1:6" ht="14.1" customHeight="1">
      <c r="A27" s="191"/>
      <c r="B27" s="192"/>
      <c r="C27" s="190"/>
      <c r="D27" s="192"/>
      <c r="E27" s="193"/>
      <c r="F27" s="194"/>
    </row>
    <row r="28" spans="1:6" s="175" customFormat="1" ht="18" customHeight="1">
      <c r="A28" s="113"/>
      <c r="B28" s="114"/>
      <c r="C28" s="111"/>
      <c r="D28" s="111"/>
      <c r="E28" s="114"/>
      <c r="F28" s="184"/>
    </row>
    <row r="29" spans="1:6" s="175" customFormat="1" ht="18" customHeight="1">
      <c r="A29" s="9"/>
      <c r="B29" s="114"/>
      <c r="C29" s="115"/>
      <c r="D29" s="111"/>
      <c r="E29" s="114"/>
      <c r="F29" s="10"/>
    </row>
    <row r="30" spans="1:6" s="175" customFormat="1" ht="18" customHeight="1">
      <c r="A30" s="113"/>
      <c r="B30" s="114"/>
      <c r="C30" s="111"/>
      <c r="D30" s="111"/>
      <c r="E30" s="111"/>
      <c r="F30" s="184"/>
    </row>
    <row r="31" spans="1:6" s="175" customFormat="1" ht="18" customHeight="1">
      <c r="A31" s="116"/>
      <c r="B31" s="114"/>
      <c r="C31" s="115"/>
      <c r="D31" s="111"/>
      <c r="E31" s="111"/>
      <c r="F31" s="116"/>
    </row>
    <row r="32" spans="1:6" s="175" customFormat="1" ht="18" customHeight="1">
      <c r="A32" s="113"/>
      <c r="B32" s="114"/>
      <c r="C32" s="115"/>
      <c r="D32" s="111"/>
      <c r="E32" s="111"/>
      <c r="F32" s="184"/>
    </row>
    <row r="33" spans="1:6" s="175" customFormat="1" ht="18" customHeight="1">
      <c r="A33" s="117"/>
      <c r="B33" s="111"/>
      <c r="C33" s="115"/>
      <c r="D33" s="111"/>
      <c r="E33" s="111"/>
      <c r="F33" s="184"/>
    </row>
    <row r="34" spans="1:6" s="36" customFormat="1" ht="18" customHeight="1">
      <c r="A34" s="117"/>
      <c r="B34" s="111"/>
      <c r="C34" s="111"/>
      <c r="D34" s="111"/>
      <c r="E34" s="111"/>
      <c r="F34" s="184"/>
    </row>
    <row r="35" spans="1:6" s="36" customFormat="1" ht="18" customHeight="1">
      <c r="A35" s="113"/>
      <c r="B35" s="114"/>
      <c r="C35" s="115"/>
      <c r="D35" s="111"/>
      <c r="E35" s="111"/>
      <c r="F35" s="184"/>
    </row>
    <row r="36" spans="1:6" s="175" customFormat="1" ht="18" customHeight="1">
      <c r="A36" s="113"/>
      <c r="B36" s="114"/>
      <c r="C36" s="115"/>
      <c r="D36" s="111"/>
      <c r="E36" s="111"/>
      <c r="F36" s="184"/>
    </row>
    <row r="37" spans="1:6" s="175" customFormat="1" ht="18" customHeight="1">
      <c r="A37" s="113"/>
      <c r="B37" s="114"/>
      <c r="C37" s="115"/>
      <c r="D37" s="111"/>
      <c r="E37" s="114"/>
      <c r="F37" s="184"/>
    </row>
    <row r="38" spans="1:6" s="175" customFormat="1" ht="18" customHeight="1">
      <c r="A38" s="113"/>
      <c r="B38" s="114"/>
      <c r="C38" s="115"/>
      <c r="D38" s="111"/>
      <c r="E38" s="114"/>
      <c r="F38" s="184"/>
    </row>
    <row r="39" spans="1:6" ht="18" customHeight="1">
      <c r="A39" s="113"/>
      <c r="B39" s="111"/>
      <c r="C39" s="115"/>
      <c r="D39" s="111"/>
      <c r="E39" s="111"/>
      <c r="F39" s="184"/>
    </row>
    <row r="40" spans="1:6" s="36" customFormat="1" ht="18" customHeight="1">
      <c r="A40" s="113"/>
      <c r="B40" s="114"/>
      <c r="D40" s="111"/>
      <c r="E40" s="114"/>
      <c r="F40" s="184"/>
    </row>
    <row r="41" spans="1:6" ht="18" customHeight="1">
      <c r="A41" s="117"/>
      <c r="B41" s="114"/>
      <c r="C41" s="115"/>
      <c r="D41" s="111"/>
      <c r="E41" s="114"/>
      <c r="F41" s="184"/>
    </row>
    <row r="42" spans="1:6" ht="18" customHeight="1">
      <c r="A42" s="117"/>
      <c r="B42" s="111"/>
      <c r="C42" s="115"/>
      <c r="D42" s="111"/>
      <c r="E42" s="111"/>
      <c r="F42" s="184"/>
    </row>
    <row r="43" spans="1:6" s="175" customFormat="1" ht="18" customHeight="1">
      <c r="A43" s="116"/>
      <c r="B43" s="111"/>
      <c r="C43" s="115"/>
      <c r="D43" s="111"/>
      <c r="E43" s="111"/>
      <c r="F43" s="184"/>
    </row>
    <row r="44" spans="1:6" s="175" customFormat="1" ht="18" customHeight="1">
      <c r="A44" s="117"/>
      <c r="B44" s="114"/>
      <c r="C44" s="115"/>
      <c r="D44" s="111"/>
      <c r="E44" s="111"/>
      <c r="F44" s="184"/>
    </row>
    <row r="45" spans="1:6" s="175" customFormat="1" ht="18" customHeight="1">
      <c r="A45" s="117"/>
      <c r="B45" s="114"/>
      <c r="C45" s="115"/>
      <c r="D45" s="111"/>
      <c r="E45" s="111"/>
      <c r="F45" s="184"/>
    </row>
    <row r="46" spans="1:6" s="175" customFormat="1" ht="18" customHeight="1">
      <c r="A46" s="11"/>
      <c r="B46" s="17"/>
      <c r="C46" s="115"/>
      <c r="D46" s="17"/>
      <c r="E46" s="182"/>
      <c r="F46" s="35"/>
    </row>
    <row r="47" spans="1:6" s="175" customFormat="1" ht="14.1" customHeight="1">
      <c r="A47" s="11"/>
      <c r="B47" s="17"/>
      <c r="D47" s="182"/>
      <c r="F47" s="35"/>
    </row>
    <row r="48" spans="1:6" s="175" customFormat="1" ht="14.1" customHeight="1">
      <c r="A48" s="11"/>
      <c r="B48" s="17"/>
      <c r="D48" s="17"/>
      <c r="E48" s="182"/>
      <c r="F48" s="35"/>
    </row>
    <row r="49" spans="1:6" s="16" customFormat="1" ht="14.1" customHeight="1">
      <c r="A49" s="196"/>
      <c r="B49" s="112"/>
      <c r="C49" s="112"/>
      <c r="D49" s="112"/>
      <c r="E49" s="112"/>
      <c r="F49" s="15"/>
    </row>
    <row r="50" spans="1:6" s="16" customFormat="1" ht="14.1" customHeight="1">
      <c r="A50" s="117"/>
      <c r="B50" s="185"/>
      <c r="C50" s="185"/>
      <c r="D50" s="185"/>
      <c r="E50" s="185"/>
      <c r="F50" s="184"/>
    </row>
    <row r="51" spans="1:6" s="16" customFormat="1" ht="14.1" customHeight="1">
      <c r="A51" s="117"/>
      <c r="B51" s="193"/>
      <c r="C51" s="193"/>
      <c r="D51" s="193"/>
      <c r="E51" s="193"/>
      <c r="F51" s="184"/>
    </row>
    <row r="52" spans="1:6" s="16" customFormat="1" ht="14.1" customHeight="1">
      <c r="A52" s="116"/>
      <c r="B52" s="193"/>
      <c r="C52" s="193"/>
      <c r="D52" s="193"/>
      <c r="E52" s="193"/>
      <c r="F52" s="184"/>
    </row>
    <row r="53" spans="1:6" s="16" customFormat="1" ht="14.1" customHeight="1">
      <c r="A53" s="117"/>
      <c r="B53" s="193"/>
      <c r="C53" s="193"/>
      <c r="D53" s="193"/>
      <c r="E53" s="193"/>
      <c r="F53" s="184"/>
    </row>
    <row r="54" spans="1:6" s="16" customFormat="1" ht="14.1" customHeight="1">
      <c r="A54" s="117"/>
      <c r="B54" s="193"/>
      <c r="C54" s="193"/>
      <c r="D54" s="193"/>
      <c r="E54" s="193"/>
      <c r="F54" s="184"/>
    </row>
    <row r="55" spans="1:6" s="16" customFormat="1" ht="14.1" customHeight="1">
      <c r="A55" s="14"/>
      <c r="B55" s="193"/>
      <c r="C55" s="193"/>
      <c r="D55" s="193"/>
      <c r="E55" s="193"/>
      <c r="F55" s="15"/>
    </row>
    <row r="56" spans="1:6" s="16" customFormat="1" ht="12.95" customHeight="1">
      <c r="A56" s="14"/>
      <c r="B56" s="185"/>
      <c r="C56" s="185"/>
      <c r="D56" s="185"/>
      <c r="E56" s="185"/>
      <c r="F56" s="15"/>
    </row>
    <row r="57" spans="1:6" s="16" customFormat="1" ht="12.95" customHeight="1">
      <c r="A57" s="14"/>
      <c r="B57" s="185"/>
      <c r="C57" s="185"/>
      <c r="D57" s="185"/>
      <c r="E57" s="185"/>
      <c r="F57" s="15"/>
    </row>
    <row r="58" spans="1:6" s="16" customFormat="1" ht="12.95" customHeight="1">
      <c r="A58" s="14"/>
      <c r="B58" s="185"/>
      <c r="C58" s="185"/>
      <c r="D58" s="185"/>
      <c r="E58" s="185"/>
      <c r="F58" s="15"/>
    </row>
    <row r="59" spans="1:6" s="16" customFormat="1" ht="12.95" customHeight="1">
      <c r="A59" s="14"/>
      <c r="B59" s="185"/>
      <c r="C59" s="185"/>
      <c r="D59" s="185"/>
      <c r="E59" s="185"/>
      <c r="F59" s="15"/>
    </row>
    <row r="60" spans="1:6" ht="12.95" customHeight="1">
      <c r="A60" s="194"/>
      <c r="B60" s="197"/>
      <c r="C60" s="197"/>
      <c r="D60" s="197"/>
      <c r="E60" s="197"/>
      <c r="F60" s="198"/>
    </row>
    <row r="61" spans="1:6" s="199" customFormat="1" ht="12.95" customHeight="1">
      <c r="A61" s="194"/>
      <c r="B61" s="197"/>
      <c r="C61" s="197"/>
      <c r="D61" s="197"/>
      <c r="E61" s="197"/>
      <c r="F61" s="198"/>
    </row>
    <row r="62" spans="1:6" s="199" customFormat="1" ht="12.95" customHeight="1">
      <c r="A62" s="145"/>
      <c r="B62" s="197"/>
      <c r="C62" s="200"/>
      <c r="D62" s="197"/>
      <c r="E62" s="197"/>
      <c r="F62" s="201"/>
    </row>
    <row r="63" spans="1:6" s="199" customFormat="1" ht="12.95" customHeight="1">
      <c r="A63" s="40" t="s">
        <v>1033</v>
      </c>
      <c r="B63" s="41"/>
      <c r="C63" s="41"/>
      <c r="D63" s="41"/>
      <c r="E63" s="42"/>
      <c r="F63" s="179" t="s">
        <v>1034</v>
      </c>
    </row>
    <row r="64" spans="1:6" s="199" customFormat="1" ht="12.95" customHeight="1">
      <c r="A64" s="578"/>
      <c r="B64" s="578"/>
      <c r="C64" s="578"/>
      <c r="D64" s="578"/>
      <c r="E64" s="578"/>
      <c r="F64" s="578"/>
    </row>
    <row r="65" spans="1:5" s="199" customFormat="1" ht="12.95" customHeight="1">
      <c r="A65" s="202"/>
      <c r="B65" s="203"/>
      <c r="C65" s="204"/>
      <c r="D65" s="205"/>
      <c r="E65" s="205"/>
    </row>
    <row r="66" spans="1:5" s="199" customFormat="1" ht="12.95" customHeight="1">
      <c r="A66" s="13"/>
      <c r="B66" s="195"/>
      <c r="C66" s="195"/>
      <c r="D66" s="206"/>
      <c r="E66" s="206"/>
    </row>
    <row r="67" spans="1:5" s="199" customFormat="1" ht="15.75" customHeight="1">
      <c r="A67" s="13"/>
      <c r="B67" s="195"/>
      <c r="C67" s="195"/>
      <c r="D67" s="206"/>
      <c r="E67" s="206"/>
    </row>
    <row r="68" spans="1:5" s="199" customFormat="1" ht="15.75" customHeight="1">
      <c r="A68" s="13"/>
      <c r="B68" s="195"/>
      <c r="C68" s="195"/>
      <c r="D68" s="206"/>
      <c r="E68" s="206"/>
    </row>
    <row r="69" spans="1:5" s="199" customFormat="1" ht="15.75" customHeight="1">
      <c r="A69" s="13"/>
      <c r="B69" s="195"/>
      <c r="C69" s="195"/>
      <c r="D69" s="206"/>
      <c r="E69" s="206"/>
    </row>
    <row r="70" spans="1:5" s="199" customFormat="1" ht="15.75" customHeight="1">
      <c r="A70" s="13"/>
      <c r="B70" s="195"/>
      <c r="C70" s="195"/>
      <c r="D70" s="206"/>
      <c r="E70" s="206"/>
    </row>
    <row r="71" spans="1:5" s="199" customFormat="1" ht="15.75" customHeight="1">
      <c r="A71" s="13"/>
      <c r="B71" s="195"/>
      <c r="C71" s="195"/>
      <c r="D71" s="206"/>
      <c r="E71" s="206"/>
    </row>
    <row r="72" spans="1:5" s="199" customFormat="1" ht="15.75" customHeight="1">
      <c r="A72" s="13"/>
      <c r="B72" s="195"/>
      <c r="C72" s="195"/>
      <c r="D72" s="206"/>
      <c r="E72" s="206"/>
    </row>
    <row r="73" spans="1:5" s="199" customFormat="1" ht="15.75" customHeight="1">
      <c r="A73" s="13"/>
      <c r="B73" s="195"/>
      <c r="C73" s="195"/>
      <c r="D73" s="206"/>
      <c r="E73" s="206"/>
    </row>
    <row r="74" spans="1:5" s="199" customFormat="1" ht="15.75" customHeight="1">
      <c r="A74" s="13"/>
      <c r="B74" s="195"/>
      <c r="C74" s="195"/>
      <c r="D74" s="206"/>
      <c r="E74" s="206"/>
    </row>
    <row r="75" spans="1:5" s="199" customFormat="1" ht="15.75" customHeight="1">
      <c r="A75" s="13"/>
      <c r="B75" s="195"/>
      <c r="C75" s="195"/>
      <c r="D75" s="206"/>
      <c r="E75" s="206"/>
    </row>
    <row r="76" spans="1:5" s="199" customFormat="1" ht="15.75" customHeight="1">
      <c r="A76" s="13"/>
      <c r="B76" s="195"/>
      <c r="C76" s="195"/>
      <c r="D76" s="206"/>
      <c r="E76" s="206"/>
    </row>
    <row r="77" spans="1:5" s="199" customFormat="1" ht="15.75">
      <c r="A77" s="13"/>
      <c r="B77" s="195"/>
      <c r="C77" s="195"/>
      <c r="D77" s="206"/>
      <c r="E77" s="206"/>
    </row>
    <row r="78" spans="1:5" s="199" customFormat="1" ht="15.75">
      <c r="A78" s="13"/>
      <c r="B78" s="195"/>
      <c r="C78" s="195"/>
      <c r="D78" s="206"/>
      <c r="E78" s="206"/>
    </row>
    <row r="79" spans="1:5" s="199" customFormat="1" ht="15.75">
      <c r="A79" s="207"/>
      <c r="B79" s="195"/>
      <c r="C79" s="195"/>
      <c r="D79" s="206"/>
      <c r="E79" s="206"/>
    </row>
    <row r="80" spans="1:5" s="199" customFormat="1" ht="15.75">
      <c r="A80" s="13"/>
      <c r="B80" s="195"/>
      <c r="C80" s="195"/>
      <c r="D80" s="206"/>
      <c r="E80" s="206"/>
    </row>
    <row r="81" spans="1:6" s="199" customFormat="1" ht="15.75">
      <c r="A81" s="13"/>
      <c r="B81" s="195"/>
      <c r="C81" s="195"/>
      <c r="D81" s="206"/>
      <c r="E81" s="205"/>
    </row>
    <row r="82" spans="1:6" ht="15.75">
      <c r="A82" s="13"/>
      <c r="B82" s="195"/>
      <c r="C82" s="195"/>
      <c r="D82" s="206"/>
      <c r="E82" s="206"/>
      <c r="F82" s="199"/>
    </row>
    <row r="83" spans="1:6" ht="15">
      <c r="A83" s="13"/>
      <c r="B83" s="195"/>
      <c r="C83" s="208"/>
      <c r="D83" s="205"/>
      <c r="E83" s="205"/>
    </row>
    <row r="84" spans="1:6" s="199" customFormat="1" ht="15.75">
      <c r="A84" s="13"/>
      <c r="B84" s="195"/>
      <c r="C84" s="208"/>
      <c r="D84" s="205"/>
      <c r="E84" s="205"/>
      <c r="F84" s="5"/>
    </row>
    <row r="85" spans="1:6" s="199" customFormat="1" ht="15.75">
      <c r="A85" s="13"/>
      <c r="B85" s="208"/>
      <c r="C85" s="208"/>
      <c r="D85" s="205"/>
      <c r="E85" s="205"/>
    </row>
    <row r="86" spans="1:6" s="199" customFormat="1" ht="15.75">
      <c r="A86" s="13"/>
      <c r="B86" s="195"/>
      <c r="C86" s="208"/>
      <c r="D86" s="205"/>
      <c r="E86" s="205"/>
    </row>
    <row r="87" spans="1:6" s="199" customFormat="1" ht="15.75">
      <c r="A87" s="13"/>
      <c r="B87" s="195"/>
      <c r="C87" s="208"/>
      <c r="D87" s="205"/>
      <c r="E87" s="205"/>
    </row>
    <row r="88" spans="1:6" s="199" customFormat="1" ht="15.75">
      <c r="A88" s="13"/>
      <c r="B88" s="209"/>
      <c r="C88" s="209"/>
      <c r="D88" s="209"/>
      <c r="E88" s="175"/>
    </row>
    <row r="89" spans="1:6" s="199" customFormat="1" ht="15.75">
      <c r="B89" s="5"/>
      <c r="C89" s="175"/>
      <c r="D89" s="175"/>
      <c r="E89" s="17"/>
    </row>
    <row r="90" spans="1:6" ht="15.75">
      <c r="A90" s="199"/>
      <c r="E90" s="17"/>
      <c r="F90" s="199"/>
    </row>
    <row r="91" spans="1:6">
      <c r="E91" s="17"/>
    </row>
    <row r="92" spans="1:6">
      <c r="E92" s="17"/>
    </row>
    <row r="93" spans="1:6">
      <c r="E93" s="17"/>
    </row>
    <row r="94" spans="1:6">
      <c r="E94" s="17"/>
    </row>
    <row r="95" spans="1:6">
      <c r="E95" s="17"/>
    </row>
    <row r="96" spans="1:6">
      <c r="E96" s="17"/>
    </row>
    <row r="97" spans="1:5">
      <c r="E97" s="17"/>
    </row>
    <row r="98" spans="1:5">
      <c r="E98" s="17"/>
    </row>
    <row r="99" spans="1:5">
      <c r="E99" s="17"/>
    </row>
    <row r="100" spans="1:5">
      <c r="E100" s="17"/>
    </row>
    <row r="101" spans="1:5" ht="12" customHeight="1">
      <c r="E101" s="17"/>
    </row>
    <row r="102" spans="1:5" ht="11.85" customHeight="1">
      <c r="E102" s="17"/>
    </row>
    <row r="103" spans="1:5" ht="12" customHeight="1">
      <c r="E103" s="17"/>
    </row>
    <row r="104" spans="1:5">
      <c r="E104" s="17"/>
    </row>
    <row r="105" spans="1:5" ht="13.7" customHeight="1">
      <c r="E105" s="17"/>
    </row>
    <row r="106" spans="1:5" ht="15" customHeight="1">
      <c r="E106" s="17"/>
    </row>
    <row r="107" spans="1:5">
      <c r="E107" s="17"/>
    </row>
    <row r="108" spans="1:5">
      <c r="E108" s="17"/>
    </row>
    <row r="109" spans="1:5" ht="12.75" customHeight="1">
      <c r="A109" s="38"/>
      <c r="E109" s="17"/>
    </row>
    <row r="110" spans="1:5" ht="12.75" customHeight="1">
      <c r="E110" s="17"/>
    </row>
    <row r="111" spans="1:5" ht="12.75" customHeight="1">
      <c r="E111" s="17"/>
    </row>
    <row r="112" spans="1:5">
      <c r="E112" s="17"/>
    </row>
    <row r="113" spans="5:5">
      <c r="E113" s="17"/>
    </row>
    <row r="114" spans="5:5">
      <c r="E114" s="17"/>
    </row>
    <row r="115" spans="5:5">
      <c r="E115" s="17"/>
    </row>
    <row r="116" spans="5:5">
      <c r="E116" s="17"/>
    </row>
    <row r="117" spans="5:5">
      <c r="E117" s="17"/>
    </row>
    <row r="118" spans="5:5">
      <c r="E118" s="17"/>
    </row>
    <row r="119" spans="5:5">
      <c r="E119" s="17"/>
    </row>
    <row r="120" spans="5:5">
      <c r="E120" s="17"/>
    </row>
    <row r="121" spans="5:5">
      <c r="E121" s="17"/>
    </row>
    <row r="122" spans="5:5">
      <c r="E122" s="17"/>
    </row>
    <row r="123" spans="5:5">
      <c r="E123" s="17"/>
    </row>
    <row r="124" spans="5:5">
      <c r="E124" s="17"/>
    </row>
    <row r="125" spans="5:5">
      <c r="E125" s="17"/>
    </row>
    <row r="126" spans="5:5">
      <c r="E126" s="17"/>
    </row>
  </sheetData>
  <sheetProtection selectLockedCells="1" selectUnlockedCells="1"/>
  <mergeCells count="2">
    <mergeCell ref="E20:F20"/>
    <mergeCell ref="A64:F64"/>
  </mergeCells>
  <phoneticPr fontId="65" type="noConversion"/>
  <pageMargins left="0.72447916666666667" right="0.7583333333333333" top="0.59027777777777779" bottom="0.59027777777777779" header="0.51180555555555551" footer="0.51180555555555551"/>
  <pageSetup paperSize="9" scale="65" firstPageNumber="0" pageOrder="overThenDown" orientation="portrait" horizontalDpi="300" verticalDpi="300" r:id="rId1"/>
  <headerFooter alignWithMargins="0"/>
  <extLst>
    <ext xmlns:mx="http://schemas.microsoft.com/office/mac/excel/2008/main" uri="{64002731-A6B0-56B0-2670-7721B7C09600}">
      <mx:PLV Mode="1" OnePage="0" WScale="100"/>
    </ext>
  </extLst>
</worksheet>
</file>

<file path=xl/worksheets/sheet14.xml><?xml version="1.0" encoding="utf-8"?>
<worksheet xmlns="http://schemas.openxmlformats.org/spreadsheetml/2006/main" xmlns:r="http://schemas.openxmlformats.org/officeDocument/2006/relationships">
  <sheetPr>
    <tabColor rgb="FF7030A0"/>
  </sheetPr>
  <dimension ref="A1:G59"/>
  <sheetViews>
    <sheetView showGridLines="0" view="pageLayout" zoomScale="90" zoomScaleSheetLayoutView="100" zoomScalePageLayoutView="90" workbookViewId="0">
      <selection activeCell="C8" sqref="C8:E8"/>
    </sheetView>
  </sheetViews>
  <sheetFormatPr baseColWidth="10" defaultColWidth="9.625" defaultRowHeight="12.75"/>
  <cols>
    <col min="1" max="1" width="38.625" style="5" customWidth="1"/>
    <col min="2" max="5" width="10.625" style="5" customWidth="1"/>
    <col min="6" max="6" width="42.125" style="5" customWidth="1"/>
    <col min="7" max="7" width="4.625" style="5" customWidth="1"/>
    <col min="8" max="16384" width="9.625" style="5"/>
  </cols>
  <sheetData>
    <row r="1" spans="1:7" ht="24.75" customHeight="1">
      <c r="A1" s="6" t="s">
        <v>633</v>
      </c>
      <c r="F1" s="7" t="s">
        <v>634</v>
      </c>
      <c r="G1" s="8"/>
    </row>
    <row r="2" spans="1:7" ht="18.95" customHeight="1">
      <c r="G2" s="8"/>
    </row>
    <row r="3" spans="1:7" ht="20.25" customHeight="1">
      <c r="A3" s="9" t="s">
        <v>635</v>
      </c>
      <c r="B3" s="16"/>
      <c r="C3" s="16"/>
      <c r="D3" s="16"/>
      <c r="E3" s="579" t="s">
        <v>636</v>
      </c>
      <c r="F3" s="579"/>
      <c r="G3" s="8"/>
    </row>
    <row r="4" spans="1:7" ht="20.25" customHeight="1">
      <c r="A4" s="9" t="s">
        <v>637</v>
      </c>
      <c r="B4" s="8"/>
      <c r="C4" s="8"/>
      <c r="D4" s="8"/>
      <c r="E4" s="210"/>
      <c r="F4" s="211" t="s">
        <v>638</v>
      </c>
      <c r="G4" s="8"/>
    </row>
    <row r="5" spans="1:7" ht="18.95" customHeight="1">
      <c r="A5" s="8"/>
      <c r="B5" s="8"/>
      <c r="C5" s="8"/>
      <c r="D5" s="8"/>
      <c r="E5" s="8"/>
      <c r="F5" s="8"/>
      <c r="G5" s="8"/>
    </row>
    <row r="6" spans="1:7" ht="16.5" customHeight="1">
      <c r="A6" s="16" t="s">
        <v>639</v>
      </c>
      <c r="C6" s="438">
        <v>2023</v>
      </c>
      <c r="D6" s="438">
        <v>2022</v>
      </c>
      <c r="E6" s="438">
        <v>2021</v>
      </c>
      <c r="F6" s="134" t="s">
        <v>640</v>
      </c>
      <c r="G6" s="8"/>
    </row>
    <row r="7" spans="1:7" ht="8.1" customHeight="1">
      <c r="F7" s="8"/>
      <c r="G7" s="8"/>
    </row>
    <row r="8" spans="1:7" ht="24" customHeight="1">
      <c r="A8" s="14" t="s">
        <v>1058</v>
      </c>
      <c r="C8" s="557">
        <v>1353</v>
      </c>
      <c r="D8" s="557">
        <v>1324</v>
      </c>
      <c r="E8" s="557">
        <v>1305</v>
      </c>
      <c r="F8" s="71" t="s">
        <v>1169</v>
      </c>
      <c r="G8" s="8"/>
    </row>
    <row r="9" spans="1:7" ht="24" customHeight="1">
      <c r="C9" s="13"/>
      <c r="D9" s="13"/>
      <c r="E9" s="13"/>
      <c r="F9" s="18"/>
      <c r="G9" s="8"/>
    </row>
    <row r="10" spans="1:7" ht="24" customHeight="1">
      <c r="A10" s="141" t="s">
        <v>641</v>
      </c>
      <c r="C10" s="13"/>
      <c r="D10" s="13"/>
      <c r="E10" s="13"/>
      <c r="F10" s="314" t="s">
        <v>1039</v>
      </c>
      <c r="G10" s="8"/>
    </row>
    <row r="11" spans="1:7" ht="24" customHeight="1">
      <c r="A11" s="202" t="s">
        <v>642</v>
      </c>
      <c r="C11" s="214">
        <v>228</v>
      </c>
      <c r="D11" s="214">
        <v>222</v>
      </c>
      <c r="E11" s="214">
        <v>215</v>
      </c>
      <c r="F11" s="525" t="s">
        <v>1056</v>
      </c>
      <c r="G11" s="8"/>
    </row>
    <row r="12" spans="1:7" ht="24" customHeight="1">
      <c r="A12" s="202" t="s">
        <v>643</v>
      </c>
      <c r="C12" s="214">
        <v>23</v>
      </c>
      <c r="D12" s="214">
        <v>23</v>
      </c>
      <c r="E12" s="214">
        <v>21</v>
      </c>
      <c r="F12" s="525" t="s">
        <v>644</v>
      </c>
      <c r="G12" s="8"/>
    </row>
    <row r="13" spans="1:7" ht="24" customHeight="1">
      <c r="A13" s="202" t="s">
        <v>645</v>
      </c>
      <c r="C13" s="214">
        <v>28</v>
      </c>
      <c r="D13" s="214">
        <v>31</v>
      </c>
      <c r="E13" s="214">
        <v>34</v>
      </c>
      <c r="F13" s="525" t="s">
        <v>646</v>
      </c>
      <c r="G13" s="8"/>
    </row>
    <row r="14" spans="1:7" ht="24" customHeight="1">
      <c r="A14" s="202" t="s">
        <v>647</v>
      </c>
      <c r="C14" s="214">
        <v>13</v>
      </c>
      <c r="D14" s="214">
        <v>13</v>
      </c>
      <c r="E14" s="214">
        <v>13</v>
      </c>
      <c r="F14" s="525" t="s">
        <v>648</v>
      </c>
      <c r="G14" s="8"/>
    </row>
    <row r="15" spans="1:7" ht="24" customHeight="1">
      <c r="A15" s="202" t="s">
        <v>649</v>
      </c>
      <c r="C15" s="214">
        <v>52</v>
      </c>
      <c r="D15" s="214">
        <v>67</v>
      </c>
      <c r="E15" s="214">
        <v>77</v>
      </c>
      <c r="F15" s="525" t="s">
        <v>1057</v>
      </c>
      <c r="G15" s="8"/>
    </row>
    <row r="16" spans="1:7" s="212" customFormat="1" ht="15.75">
      <c r="A16" s="141"/>
      <c r="C16" s="439"/>
      <c r="D16" s="439"/>
      <c r="E16" s="439"/>
      <c r="F16" s="526"/>
      <c r="G16" s="75"/>
    </row>
    <row r="17" spans="1:7" s="212" customFormat="1" ht="15.75">
      <c r="A17" s="141" t="s">
        <v>650</v>
      </c>
      <c r="C17" s="440">
        <v>728</v>
      </c>
      <c r="D17" s="440">
        <v>714</v>
      </c>
      <c r="E17" s="440">
        <v>709</v>
      </c>
      <c r="F17" s="314" t="s">
        <v>651</v>
      </c>
      <c r="G17" s="18"/>
    </row>
    <row r="18" spans="1:7" s="212" customFormat="1" ht="15.75">
      <c r="A18" s="202"/>
      <c r="C18" s="439"/>
      <c r="D18" s="439"/>
      <c r="E18" s="439"/>
      <c r="F18" s="423"/>
      <c r="G18" s="18"/>
    </row>
    <row r="19" spans="1:7" s="212" customFormat="1" ht="15.75">
      <c r="A19" s="202"/>
      <c r="C19" s="439"/>
      <c r="D19" s="439"/>
      <c r="E19" s="439"/>
      <c r="F19" s="423"/>
      <c r="G19" s="18"/>
    </row>
    <row r="20" spans="1:7" s="212" customFormat="1" ht="24" customHeight="1">
      <c r="A20" s="141" t="s">
        <v>652</v>
      </c>
      <c r="C20" s="441">
        <f t="shared" ref="C20:E20" si="0">SUM(C21:C25)</f>
        <v>2671021</v>
      </c>
      <c r="D20" s="441">
        <f t="shared" si="0"/>
        <v>2578933</v>
      </c>
      <c r="E20" s="441">
        <f t="shared" si="0"/>
        <v>2475641</v>
      </c>
      <c r="F20" s="314" t="s">
        <v>653</v>
      </c>
      <c r="G20" s="18"/>
    </row>
    <row r="21" spans="1:7" s="212" customFormat="1" ht="24" customHeight="1">
      <c r="A21" s="202" t="s">
        <v>642</v>
      </c>
      <c r="C21" s="214">
        <v>2609906</v>
      </c>
      <c r="D21" s="214">
        <v>2518129</v>
      </c>
      <c r="E21" s="214">
        <v>2415741</v>
      </c>
      <c r="F21" s="525" t="s">
        <v>1056</v>
      </c>
      <c r="G21" s="18"/>
    </row>
    <row r="22" spans="1:7" s="212" customFormat="1" ht="24" customHeight="1">
      <c r="A22" s="202" t="s">
        <v>643</v>
      </c>
      <c r="C22" s="214">
        <v>20484</v>
      </c>
      <c r="D22" s="214">
        <v>18737</v>
      </c>
      <c r="E22" s="214">
        <v>17832</v>
      </c>
      <c r="F22" s="525" t="s">
        <v>644</v>
      </c>
      <c r="G22" s="18"/>
    </row>
    <row r="23" spans="1:7" s="212" customFormat="1" ht="24" customHeight="1">
      <c r="A23" s="202" t="s">
        <v>645</v>
      </c>
      <c r="C23" s="214">
        <v>29740</v>
      </c>
      <c r="D23" s="214">
        <v>30118</v>
      </c>
      <c r="E23" s="214">
        <v>30230</v>
      </c>
      <c r="F23" s="525" t="s">
        <v>646</v>
      </c>
      <c r="G23" s="18"/>
    </row>
    <row r="24" spans="1:7" s="212" customFormat="1" ht="24" customHeight="1">
      <c r="A24" s="202" t="s">
        <v>647</v>
      </c>
      <c r="C24" s="214">
        <v>9719</v>
      </c>
      <c r="D24" s="214">
        <v>10856</v>
      </c>
      <c r="E24" s="214">
        <v>10960</v>
      </c>
      <c r="F24" s="525" t="s">
        <v>648</v>
      </c>
      <c r="G24" s="18"/>
    </row>
    <row r="25" spans="1:7" s="212" customFormat="1" ht="24" customHeight="1">
      <c r="A25" s="202" t="s">
        <v>1174</v>
      </c>
      <c r="C25" s="214">
        <v>1172</v>
      </c>
      <c r="D25" s="214">
        <v>1093</v>
      </c>
      <c r="E25" s="214">
        <v>878</v>
      </c>
      <c r="F25" s="525" t="s">
        <v>1173</v>
      </c>
      <c r="G25" s="18"/>
    </row>
    <row r="26" spans="1:7" s="212" customFormat="1" ht="14.25">
      <c r="A26" s="11"/>
      <c r="B26" s="112"/>
      <c r="C26" s="71"/>
      <c r="D26" s="71"/>
      <c r="E26" s="112"/>
      <c r="F26" s="185"/>
      <c r="G26" s="75"/>
    </row>
    <row r="27" spans="1:7" s="212" customFormat="1" ht="15">
      <c r="A27" s="11"/>
      <c r="B27" s="17"/>
      <c r="D27" s="17"/>
      <c r="E27" s="17"/>
      <c r="F27" s="17"/>
      <c r="G27" s="18"/>
    </row>
    <row r="28" spans="1:7" s="212" customFormat="1" ht="15">
      <c r="A28" s="11"/>
      <c r="B28" s="17"/>
      <c r="D28" s="17"/>
      <c r="E28" s="17"/>
      <c r="F28" s="17"/>
      <c r="G28" s="18"/>
    </row>
    <row r="29" spans="1:7" s="212" customFormat="1" ht="15">
      <c r="A29" s="11"/>
      <c r="B29" s="17"/>
      <c r="D29" s="17"/>
      <c r="E29" s="17"/>
      <c r="F29" s="17"/>
      <c r="G29" s="18"/>
    </row>
    <row r="30" spans="1:7" s="212" customFormat="1" ht="15">
      <c r="A30" s="11"/>
      <c r="B30" s="17"/>
      <c r="D30" s="17"/>
      <c r="E30" s="17"/>
      <c r="F30" s="17"/>
      <c r="G30" s="18"/>
    </row>
    <row r="31" spans="1:7" s="212" customFormat="1" ht="13.5">
      <c r="A31" s="156"/>
      <c r="B31" s="17"/>
      <c r="C31" s="17"/>
      <c r="D31" s="17"/>
      <c r="E31" s="17"/>
      <c r="F31" s="17"/>
    </row>
    <row r="32" spans="1:7" ht="12.75" customHeight="1">
      <c r="A32" s="13"/>
      <c r="B32" s="213"/>
      <c r="C32" s="213"/>
      <c r="F32" s="39"/>
      <c r="G32" s="8"/>
    </row>
    <row r="33" spans="1:7" ht="12.75" customHeight="1">
      <c r="A33" s="214"/>
      <c r="B33" s="213"/>
      <c r="C33" s="213"/>
      <c r="F33" s="39"/>
      <c r="G33" s="8"/>
    </row>
    <row r="34" spans="1:7" ht="12.75" customHeight="1">
      <c r="A34" s="13"/>
      <c r="B34" s="213"/>
      <c r="C34" s="213"/>
      <c r="F34" s="39"/>
      <c r="G34" s="8"/>
    </row>
    <row r="35" spans="1:7" ht="12.75" customHeight="1">
      <c r="A35" s="13"/>
      <c r="F35" s="39"/>
      <c r="G35" s="8"/>
    </row>
    <row r="36" spans="1:7" ht="12.75" customHeight="1">
      <c r="A36" s="13"/>
      <c r="F36" s="39"/>
      <c r="G36" s="8"/>
    </row>
    <row r="37" spans="1:7" ht="12.95" customHeight="1">
      <c r="A37" s="13"/>
      <c r="F37" s="39"/>
      <c r="G37" s="8"/>
    </row>
    <row r="38" spans="1:7" ht="12.95" customHeight="1">
      <c r="A38" s="13"/>
      <c r="F38" s="39"/>
      <c r="G38" s="8"/>
    </row>
    <row r="39" spans="1:7" ht="12.95" customHeight="1">
      <c r="A39" s="13"/>
      <c r="F39" s="39"/>
      <c r="G39" s="8"/>
    </row>
    <row r="40" spans="1:7" ht="12.95" customHeight="1">
      <c r="A40" s="13"/>
      <c r="F40" s="39"/>
      <c r="G40" s="8"/>
    </row>
    <row r="41" spans="1:7" ht="12.95" customHeight="1">
      <c r="A41" s="13"/>
      <c r="F41" s="39"/>
      <c r="G41" s="8"/>
    </row>
    <row r="42" spans="1:7" ht="12.95" customHeight="1">
      <c r="A42" s="13"/>
      <c r="F42" s="39"/>
      <c r="G42" s="8"/>
    </row>
    <row r="43" spans="1:7" ht="12.95" customHeight="1">
      <c r="A43" s="13"/>
      <c r="F43" s="39"/>
      <c r="G43" s="8"/>
    </row>
    <row r="44" spans="1:7" ht="12.95" customHeight="1">
      <c r="A44" s="13"/>
      <c r="F44" s="39"/>
      <c r="G44" s="8"/>
    </row>
    <row r="45" spans="1:7" ht="12.95" customHeight="1">
      <c r="A45" s="13"/>
      <c r="F45" s="39"/>
      <c r="G45" s="8"/>
    </row>
    <row r="46" spans="1:7" ht="12.95" customHeight="1">
      <c r="A46" s="13"/>
      <c r="F46" s="39"/>
      <c r="G46" s="8"/>
    </row>
    <row r="47" spans="1:7" ht="12.95" customHeight="1">
      <c r="A47" s="13"/>
      <c r="G47" s="8"/>
    </row>
    <row r="48" spans="1:7" ht="12.95" customHeight="1">
      <c r="G48" s="8"/>
    </row>
    <row r="51" spans="1:7" ht="12.75" customHeight="1">
      <c r="A51" s="38"/>
      <c r="F51" s="39"/>
      <c r="G51" s="8"/>
    </row>
    <row r="54" spans="1:7" s="199" customFormat="1" ht="12.75" customHeight="1">
      <c r="A54" s="38" t="s">
        <v>654</v>
      </c>
      <c r="B54" s="70"/>
      <c r="C54" s="70"/>
      <c r="D54" s="8"/>
      <c r="E54" s="8"/>
      <c r="F54" s="39" t="s">
        <v>104</v>
      </c>
    </row>
    <row r="55" spans="1:7" ht="12.75" customHeight="1">
      <c r="A55" s="13"/>
      <c r="G55" s="8"/>
    </row>
    <row r="56" spans="1:7" ht="12.75" customHeight="1">
      <c r="A56" s="13"/>
      <c r="G56" s="8"/>
    </row>
    <row r="57" spans="1:7" ht="12.75" customHeight="1">
      <c r="A57" s="13"/>
      <c r="G57" s="8"/>
    </row>
    <row r="58" spans="1:7" ht="12.75" customHeight="1">
      <c r="A58" s="13"/>
      <c r="G58" s="8"/>
    </row>
    <row r="59" spans="1:7" ht="12.75" customHeight="1">
      <c r="G59" s="8"/>
    </row>
  </sheetData>
  <sheetProtection selectLockedCells="1" selectUnlockedCells="1"/>
  <mergeCells count="1">
    <mergeCell ref="E3:F3"/>
  </mergeCells>
  <phoneticPr fontId="65" type="noConversion"/>
  <pageMargins left="0.80572916666666672" right="0.68385416666666665" top="0.59027777777777779" bottom="0.59027777777777779" header="0.51180555555555551" footer="0.51180555555555551"/>
  <pageSetup paperSize="9" scale="65" firstPageNumber="0" pageOrder="overThenDown" orientation="portrait" horizontalDpi="300" verticalDpi="300" r:id="rId1"/>
  <headerFooter alignWithMargins="0"/>
  <extLst>
    <ext xmlns:mx="http://schemas.microsoft.com/office/mac/excel/2008/main" uri="{64002731-A6B0-56B0-2670-7721B7C09600}">
      <mx:PLV Mode="1" OnePage="0" WScale="100"/>
    </ext>
  </extLst>
</worksheet>
</file>

<file path=xl/worksheets/sheet15.xml><?xml version="1.0" encoding="utf-8"?>
<worksheet xmlns="http://schemas.openxmlformats.org/spreadsheetml/2006/main" xmlns:r="http://schemas.openxmlformats.org/officeDocument/2006/relationships">
  <sheetPr>
    <tabColor rgb="FF7030A0"/>
  </sheetPr>
  <dimension ref="A1:IU161"/>
  <sheetViews>
    <sheetView showGridLines="0" showWhiteSpace="0" view="pageLayout" topLeftCell="A37" workbookViewId="0">
      <selection activeCell="H38" sqref="H38"/>
    </sheetView>
  </sheetViews>
  <sheetFormatPr baseColWidth="10" defaultColWidth="9.625" defaultRowHeight="12.75"/>
  <cols>
    <col min="1" max="1" width="31.5" style="215" customWidth="1"/>
    <col min="2" max="2" width="26.625" style="215" customWidth="1"/>
    <col min="3" max="3" width="27.875" style="215" customWidth="1"/>
    <col min="4" max="5" width="16.125" style="215" customWidth="1"/>
    <col min="6" max="6" width="20.875" style="215" customWidth="1"/>
    <col min="7" max="7" width="24.125" style="215" customWidth="1"/>
    <col min="8" max="8" width="19.875" style="215" customWidth="1"/>
    <col min="9" max="9" width="25.875" style="215" customWidth="1"/>
    <col min="10" max="16384" width="9.625" style="5"/>
  </cols>
  <sheetData>
    <row r="1" spans="1:255" s="8" customFormat="1" ht="24.75" customHeight="1">
      <c r="A1" s="216" t="s">
        <v>633</v>
      </c>
      <c r="B1" s="215"/>
      <c r="C1" s="217"/>
      <c r="D1" s="217"/>
      <c r="E1" s="217"/>
      <c r="F1" s="217"/>
      <c r="G1" s="215"/>
      <c r="H1" s="218"/>
      <c r="I1" s="219" t="s">
        <v>655</v>
      </c>
      <c r="IJ1" s="5"/>
      <c r="IK1" s="5"/>
      <c r="IL1" s="5"/>
      <c r="IM1" s="5"/>
      <c r="IN1" s="5"/>
      <c r="IO1" s="5"/>
      <c r="IP1" s="5"/>
      <c r="IQ1" s="5"/>
      <c r="IR1" s="5"/>
      <c r="IS1" s="5"/>
      <c r="IT1" s="5"/>
      <c r="IU1" s="5"/>
    </row>
    <row r="2" spans="1:255" s="8" customFormat="1" ht="18.95" customHeight="1">
      <c r="A2" s="215"/>
      <c r="B2" s="215"/>
      <c r="C2" s="217"/>
      <c r="D2" s="217"/>
      <c r="E2" s="217"/>
      <c r="F2" s="217"/>
      <c r="G2" s="215"/>
      <c r="H2" s="218"/>
      <c r="I2" s="220" t="s">
        <v>543</v>
      </c>
      <c r="IJ2" s="5"/>
      <c r="IK2" s="5"/>
      <c r="IL2" s="5"/>
      <c r="IM2" s="5"/>
      <c r="IN2" s="5"/>
      <c r="IO2" s="5"/>
      <c r="IP2" s="5"/>
      <c r="IQ2" s="5"/>
      <c r="IR2" s="5"/>
      <c r="IS2" s="5"/>
      <c r="IT2" s="5"/>
      <c r="IU2" s="5"/>
    </row>
    <row r="3" spans="1:255" s="8" customFormat="1" ht="20.25" customHeight="1">
      <c r="A3" s="221" t="s">
        <v>656</v>
      </c>
      <c r="B3" s="222"/>
      <c r="C3" s="217"/>
      <c r="D3" s="217"/>
      <c r="E3" s="217"/>
      <c r="F3" s="217"/>
      <c r="G3" s="215"/>
      <c r="H3" s="218"/>
      <c r="I3" s="223" t="s">
        <v>657</v>
      </c>
      <c r="IJ3" s="5"/>
      <c r="IK3" s="5"/>
      <c r="IL3" s="5"/>
      <c r="IM3" s="5"/>
      <c r="IN3" s="5"/>
      <c r="IO3" s="5"/>
      <c r="IP3" s="5"/>
      <c r="IQ3" s="5"/>
      <c r="IR3" s="5"/>
      <c r="IS3" s="5"/>
      <c r="IT3" s="5"/>
      <c r="IU3" s="5"/>
    </row>
    <row r="4" spans="1:255" s="8" customFormat="1" ht="20.25" customHeight="1">
      <c r="A4" s="221" t="s">
        <v>658</v>
      </c>
      <c r="B4" s="215"/>
      <c r="C4" s="224"/>
      <c r="D4" s="224"/>
      <c r="E4" s="224"/>
      <c r="F4" s="225"/>
      <c r="G4" s="215"/>
      <c r="H4" s="215"/>
      <c r="I4" s="226" t="s">
        <v>659</v>
      </c>
      <c r="IJ4" s="5"/>
      <c r="IK4" s="5"/>
      <c r="IL4" s="5"/>
      <c r="IM4" s="5"/>
      <c r="IN4" s="5"/>
      <c r="IO4" s="5"/>
      <c r="IP4" s="5"/>
      <c r="IQ4" s="5"/>
      <c r="IR4" s="5"/>
      <c r="IS4" s="5"/>
      <c r="IT4" s="5"/>
      <c r="IU4" s="5"/>
    </row>
    <row r="5" spans="1:255" s="8" customFormat="1" ht="18.95" customHeight="1">
      <c r="A5" s="224"/>
      <c r="B5" s="224"/>
      <c r="C5" s="224"/>
      <c r="D5" s="227"/>
      <c r="E5" s="227"/>
      <c r="F5" s="340" t="s">
        <v>989</v>
      </c>
      <c r="G5" s="215"/>
      <c r="H5" s="218"/>
      <c r="I5" s="220"/>
      <c r="IJ5" s="5"/>
      <c r="IK5" s="5"/>
      <c r="IL5" s="5"/>
      <c r="IM5" s="5"/>
      <c r="IN5" s="5"/>
      <c r="IO5" s="5"/>
      <c r="IP5" s="5"/>
      <c r="IQ5" s="5"/>
      <c r="IR5" s="5"/>
      <c r="IS5" s="5"/>
      <c r="IT5" s="5"/>
      <c r="IU5" s="5"/>
    </row>
    <row r="6" spans="1:255" s="8" customFormat="1" ht="13.5" customHeight="1">
      <c r="A6" s="228"/>
      <c r="B6" s="316"/>
      <c r="C6" s="228"/>
      <c r="D6" s="227"/>
      <c r="E6" s="227"/>
      <c r="F6" s="253" t="s">
        <v>988</v>
      </c>
      <c r="G6" s="229"/>
      <c r="H6" s="218"/>
      <c r="I6" s="220"/>
      <c r="IJ6" s="5"/>
      <c r="IK6" s="5"/>
      <c r="IL6" s="5"/>
      <c r="IM6" s="5"/>
      <c r="IN6" s="5"/>
      <c r="IO6" s="5"/>
      <c r="IP6" s="5"/>
      <c r="IQ6" s="5"/>
      <c r="IR6" s="5"/>
      <c r="IS6" s="5"/>
      <c r="IT6" s="5"/>
      <c r="IU6" s="5"/>
    </row>
    <row r="7" spans="1:255" s="8" customFormat="1" ht="15.75">
      <c r="A7" s="230" t="s">
        <v>660</v>
      </c>
      <c r="B7" s="317" t="s">
        <v>661</v>
      </c>
      <c r="C7" s="231" t="s">
        <v>662</v>
      </c>
      <c r="D7" s="203">
        <v>2023</v>
      </c>
      <c r="E7" s="12" t="s">
        <v>1076</v>
      </c>
      <c r="F7" s="12" t="s">
        <v>1073</v>
      </c>
      <c r="G7" s="232" t="s">
        <v>663</v>
      </c>
      <c r="H7" s="232" t="s">
        <v>664</v>
      </c>
      <c r="I7" s="232" t="s">
        <v>665</v>
      </c>
      <c r="IJ7" s="5"/>
      <c r="IK7" s="5"/>
      <c r="IL7" s="5"/>
      <c r="IM7" s="5"/>
      <c r="IN7" s="5"/>
      <c r="IO7" s="5"/>
      <c r="IP7" s="5"/>
      <c r="IQ7" s="5"/>
      <c r="IR7" s="5"/>
      <c r="IS7" s="5"/>
      <c r="IT7" s="5"/>
      <c r="IU7" s="5"/>
    </row>
    <row r="8" spans="1:255" ht="15">
      <c r="A8" s="93" t="s">
        <v>302</v>
      </c>
      <c r="B8" s="318" t="s">
        <v>952</v>
      </c>
      <c r="C8" s="233"/>
      <c r="G8" s="234"/>
      <c r="H8" s="234"/>
      <c r="I8" s="235" t="s">
        <v>303</v>
      </c>
    </row>
    <row r="9" spans="1:255" ht="11.1" customHeight="1">
      <c r="A9" s="236" t="s">
        <v>666</v>
      </c>
      <c r="B9" s="319" t="s">
        <v>666</v>
      </c>
      <c r="C9" s="236" t="s">
        <v>667</v>
      </c>
      <c r="D9" s="17">
        <v>3050099</v>
      </c>
      <c r="E9" s="17">
        <v>4858397</v>
      </c>
      <c r="F9" s="17">
        <v>4770741</v>
      </c>
      <c r="G9" s="237" t="s">
        <v>668</v>
      </c>
      <c r="H9" s="238" t="s">
        <v>669</v>
      </c>
      <c r="I9" s="238" t="s">
        <v>669</v>
      </c>
    </row>
    <row r="10" spans="1:255" ht="11.1" customHeight="1">
      <c r="A10" s="236"/>
      <c r="B10" s="319" t="s">
        <v>670</v>
      </c>
      <c r="C10" s="236" t="s">
        <v>671</v>
      </c>
      <c r="D10" s="17">
        <v>638019</v>
      </c>
      <c r="E10" s="17">
        <v>343363</v>
      </c>
      <c r="F10" s="17">
        <v>1112148</v>
      </c>
      <c r="G10" s="237" t="s">
        <v>672</v>
      </c>
      <c r="H10" s="238" t="s">
        <v>673</v>
      </c>
      <c r="I10" s="321"/>
    </row>
    <row r="11" spans="1:255" ht="11.1" customHeight="1">
      <c r="A11" s="236" t="s">
        <v>308</v>
      </c>
      <c r="B11" s="319" t="s">
        <v>674</v>
      </c>
      <c r="C11" s="236" t="s">
        <v>675</v>
      </c>
      <c r="D11" s="17">
        <v>13439192</v>
      </c>
      <c r="E11" s="17">
        <v>13150979</v>
      </c>
      <c r="F11" s="17">
        <v>14199134</v>
      </c>
      <c r="G11" s="237" t="s">
        <v>676</v>
      </c>
      <c r="H11" s="238" t="s">
        <v>677</v>
      </c>
      <c r="I11" s="215" t="s">
        <v>678</v>
      </c>
    </row>
    <row r="12" spans="1:255" ht="11.1" customHeight="1">
      <c r="A12" s="236" t="s">
        <v>310</v>
      </c>
      <c r="B12" s="319" t="s">
        <v>310</v>
      </c>
      <c r="C12" s="236" t="s">
        <v>679</v>
      </c>
      <c r="D12" s="17">
        <v>9211754</v>
      </c>
      <c r="E12" s="17">
        <v>7258166</v>
      </c>
      <c r="F12" s="17">
        <v>22637605</v>
      </c>
      <c r="G12" s="237" t="s">
        <v>680</v>
      </c>
      <c r="H12" s="238" t="s">
        <v>681</v>
      </c>
      <c r="I12" s="238" t="s">
        <v>681</v>
      </c>
    </row>
    <row r="13" spans="1:255" ht="11.1" customHeight="1">
      <c r="A13" s="217"/>
      <c r="B13" s="320"/>
      <c r="C13" s="236" t="s">
        <v>682</v>
      </c>
      <c r="D13" s="17">
        <v>78084903</v>
      </c>
      <c r="E13" s="17">
        <v>75564579</v>
      </c>
      <c r="F13" s="17">
        <v>62846415</v>
      </c>
      <c r="G13" s="237" t="s">
        <v>1038</v>
      </c>
      <c r="H13" s="376"/>
    </row>
    <row r="14" spans="1:255" s="199" customFormat="1" ht="11.1" customHeight="1">
      <c r="A14" s="217"/>
      <c r="B14" s="319"/>
      <c r="C14" s="236" t="s">
        <v>683</v>
      </c>
      <c r="D14" s="17">
        <v>4658439</v>
      </c>
      <c r="E14" s="17">
        <v>1361782</v>
      </c>
      <c r="F14" s="17">
        <v>3025931</v>
      </c>
      <c r="G14" s="237" t="s">
        <v>684</v>
      </c>
      <c r="H14" s="238"/>
      <c r="I14" s="215"/>
    </row>
    <row r="15" spans="1:255" ht="11.1" customHeight="1">
      <c r="A15" s="236" t="s">
        <v>311</v>
      </c>
      <c r="B15" s="319" t="s">
        <v>685</v>
      </c>
      <c r="C15" s="236" t="s">
        <v>686</v>
      </c>
      <c r="D15" s="17">
        <v>9149049</v>
      </c>
      <c r="E15" s="17">
        <v>6612350</v>
      </c>
      <c r="F15" s="17">
        <v>9126488</v>
      </c>
      <c r="G15" s="237" t="s">
        <v>687</v>
      </c>
      <c r="H15" s="238" t="s">
        <v>688</v>
      </c>
      <c r="I15" s="238" t="s">
        <v>688</v>
      </c>
    </row>
    <row r="16" spans="1:255" s="16" customFormat="1" ht="11.1" customHeight="1">
      <c r="A16" s="236"/>
      <c r="B16" s="319"/>
      <c r="C16" s="236" t="s">
        <v>689</v>
      </c>
      <c r="D16" s="17">
        <v>6722607</v>
      </c>
      <c r="E16" s="17">
        <v>10259151</v>
      </c>
      <c r="F16" s="17">
        <v>8796488</v>
      </c>
      <c r="G16" s="237" t="s">
        <v>690</v>
      </c>
      <c r="H16" s="239"/>
      <c r="I16" s="215"/>
    </row>
    <row r="17" spans="1:255" ht="11.1" customHeight="1">
      <c r="A17" s="236"/>
      <c r="B17" s="319" t="s">
        <v>691</v>
      </c>
      <c r="C17" s="236" t="s">
        <v>692</v>
      </c>
      <c r="D17" s="17">
        <v>7676997</v>
      </c>
      <c r="E17" s="17">
        <v>5784579</v>
      </c>
      <c r="F17" s="17">
        <v>6471855</v>
      </c>
      <c r="G17" s="237" t="s">
        <v>693</v>
      </c>
      <c r="H17" s="238" t="s">
        <v>694</v>
      </c>
      <c r="I17" s="321"/>
    </row>
    <row r="18" spans="1:255" s="8" customFormat="1" ht="15">
      <c r="A18" s="230"/>
      <c r="B18" s="317"/>
      <c r="C18" s="236" t="s">
        <v>1092</v>
      </c>
      <c r="D18" s="17">
        <v>11550453</v>
      </c>
      <c r="E18" s="17">
        <v>13686480</v>
      </c>
      <c r="F18" s="17">
        <v>8793576</v>
      </c>
      <c r="G18" s="237" t="s">
        <v>1093</v>
      </c>
      <c r="H18" s="232"/>
      <c r="I18" s="232"/>
      <c r="IJ18" s="5"/>
      <c r="IK18" s="5"/>
      <c r="IL18" s="5"/>
      <c r="IM18" s="5"/>
      <c r="IN18" s="5"/>
      <c r="IO18" s="5"/>
      <c r="IP18" s="5"/>
      <c r="IQ18" s="5"/>
      <c r="IR18" s="5"/>
      <c r="IS18" s="5"/>
      <c r="IT18" s="5"/>
      <c r="IU18" s="5"/>
    </row>
    <row r="19" spans="1:255" s="8" customFormat="1" ht="15">
      <c r="A19" s="230"/>
      <c r="B19" s="236" t="s">
        <v>306</v>
      </c>
      <c r="C19" s="236" t="s">
        <v>1091</v>
      </c>
      <c r="D19" s="17">
        <v>668005</v>
      </c>
      <c r="E19" s="404" t="s">
        <v>164</v>
      </c>
      <c r="F19" s="404" t="s">
        <v>164</v>
      </c>
      <c r="G19" s="237" t="s">
        <v>1094</v>
      </c>
      <c r="H19" s="237" t="s">
        <v>867</v>
      </c>
      <c r="I19" s="232"/>
      <c r="IJ19" s="5"/>
      <c r="IK19" s="5"/>
      <c r="IL19" s="5"/>
      <c r="IM19" s="5"/>
      <c r="IN19" s="5"/>
      <c r="IO19" s="5"/>
      <c r="IP19" s="5"/>
      <c r="IQ19" s="5"/>
      <c r="IR19" s="5"/>
      <c r="IS19" s="5"/>
      <c r="IT19" s="5"/>
      <c r="IU19" s="5"/>
    </row>
    <row r="20" spans="1:255" s="8" customFormat="1" ht="15">
      <c r="A20" s="240" t="s">
        <v>695</v>
      </c>
      <c r="B20" s="319"/>
      <c r="C20" s="236"/>
      <c r="E20" s="215"/>
      <c r="F20" s="215"/>
      <c r="G20" s="234"/>
      <c r="H20" s="234"/>
      <c r="I20" s="241" t="s">
        <v>313</v>
      </c>
      <c r="IJ20" s="5"/>
      <c r="IK20" s="5"/>
      <c r="IL20" s="5"/>
      <c r="IM20" s="5"/>
      <c r="IN20" s="5"/>
      <c r="IO20" s="5"/>
      <c r="IP20" s="5"/>
      <c r="IQ20" s="5"/>
      <c r="IR20" s="5"/>
      <c r="IS20" s="5"/>
      <c r="IT20" s="5"/>
      <c r="IU20" s="5"/>
    </row>
    <row r="21" spans="1:255" s="8" customFormat="1" ht="11.1" customHeight="1">
      <c r="A21" s="236" t="s">
        <v>696</v>
      </c>
      <c r="B21" s="319" t="s">
        <v>696</v>
      </c>
      <c r="C21" s="17" t="s">
        <v>697</v>
      </c>
      <c r="D21" s="17">
        <v>11221420</v>
      </c>
      <c r="E21" s="17">
        <v>11745719</v>
      </c>
      <c r="F21" s="17">
        <v>14799919</v>
      </c>
      <c r="G21" s="237" t="s">
        <v>698</v>
      </c>
      <c r="H21" s="238" t="s">
        <v>699</v>
      </c>
      <c r="I21" s="238" t="s">
        <v>699</v>
      </c>
      <c r="IJ21" s="5"/>
      <c r="IK21" s="5"/>
      <c r="IL21" s="5"/>
      <c r="IM21" s="5"/>
      <c r="IN21" s="5"/>
      <c r="IO21" s="5"/>
      <c r="IP21" s="5"/>
      <c r="IQ21" s="5"/>
      <c r="IR21" s="5"/>
      <c r="IS21" s="5"/>
      <c r="IT21" s="5"/>
      <c r="IU21" s="5"/>
    </row>
    <row r="22" spans="1:255" s="8" customFormat="1" ht="11.1" customHeight="1">
      <c r="A22" s="236" t="s">
        <v>700</v>
      </c>
      <c r="B22" s="319" t="s">
        <v>700</v>
      </c>
      <c r="C22" s="17" t="s">
        <v>701</v>
      </c>
      <c r="D22" s="17">
        <v>32028707</v>
      </c>
      <c r="E22" s="17">
        <v>30307780</v>
      </c>
      <c r="F22" s="17">
        <v>29938002</v>
      </c>
      <c r="G22" s="237" t="s">
        <v>702</v>
      </c>
      <c r="H22" s="238" t="s">
        <v>703</v>
      </c>
      <c r="I22" s="238" t="s">
        <v>703</v>
      </c>
      <c r="IJ22" s="5"/>
      <c r="IK22" s="5"/>
      <c r="IL22" s="5"/>
      <c r="IM22" s="5"/>
      <c r="IN22" s="5"/>
      <c r="IO22" s="5"/>
      <c r="IP22" s="5"/>
      <c r="IQ22" s="5"/>
      <c r="IR22" s="5"/>
      <c r="IS22" s="5"/>
      <c r="IT22" s="5"/>
      <c r="IU22" s="5"/>
    </row>
    <row r="23" spans="1:255" s="8" customFormat="1" ht="11.1" customHeight="1">
      <c r="A23" s="236"/>
      <c r="B23" s="319" t="s">
        <v>704</v>
      </c>
      <c r="C23" s="17" t="s">
        <v>705</v>
      </c>
      <c r="D23" s="17">
        <v>187107</v>
      </c>
      <c r="E23" s="17">
        <v>154811</v>
      </c>
      <c r="F23" s="17">
        <v>212795</v>
      </c>
      <c r="G23" s="237" t="s">
        <v>706</v>
      </c>
      <c r="H23" s="238" t="s">
        <v>707</v>
      </c>
      <c r="I23" s="321"/>
      <c r="IJ23" s="5"/>
      <c r="IK23" s="5"/>
      <c r="IL23" s="5"/>
      <c r="IM23" s="5"/>
      <c r="IN23" s="5"/>
      <c r="IO23" s="5"/>
      <c r="IP23" s="5"/>
      <c r="IQ23" s="5"/>
      <c r="IR23" s="5"/>
      <c r="IS23" s="5"/>
      <c r="IT23" s="5"/>
      <c r="IU23" s="5"/>
    </row>
    <row r="24" spans="1:255" s="8" customFormat="1" ht="11.1" customHeight="1">
      <c r="A24" s="236" t="s">
        <v>708</v>
      </c>
      <c r="B24" s="319" t="s">
        <v>708</v>
      </c>
      <c r="C24" s="17" t="s">
        <v>709</v>
      </c>
      <c r="D24" s="17">
        <v>15309863</v>
      </c>
      <c r="E24" s="17">
        <v>13480490</v>
      </c>
      <c r="F24" s="17">
        <v>12473384</v>
      </c>
      <c r="G24" s="237" t="s">
        <v>710</v>
      </c>
      <c r="H24" s="238" t="s">
        <v>711</v>
      </c>
      <c r="I24" s="238" t="s">
        <v>711</v>
      </c>
      <c r="IJ24" s="5"/>
      <c r="IK24" s="5"/>
      <c r="IL24" s="5"/>
      <c r="IM24" s="5"/>
      <c r="IN24" s="5"/>
      <c r="IO24" s="5"/>
      <c r="IP24" s="5"/>
      <c r="IQ24" s="5"/>
      <c r="IR24" s="5"/>
      <c r="IS24" s="5"/>
      <c r="IT24" s="5"/>
      <c r="IU24" s="5"/>
    </row>
    <row r="25" spans="1:255" s="8" customFormat="1" ht="14.25">
      <c r="A25" s="230"/>
      <c r="B25" s="317"/>
      <c r="C25" s="17"/>
      <c r="E25" s="17"/>
      <c r="F25" s="17"/>
      <c r="G25" s="232"/>
      <c r="H25" s="232"/>
      <c r="I25" s="232"/>
      <c r="IJ25" s="5"/>
      <c r="IK25" s="5"/>
      <c r="IL25" s="5"/>
      <c r="IM25" s="5"/>
      <c r="IN25" s="5"/>
      <c r="IO25" s="5"/>
      <c r="IP25" s="5"/>
      <c r="IQ25" s="5"/>
      <c r="IR25" s="5"/>
      <c r="IS25" s="5"/>
      <c r="IT25" s="5"/>
      <c r="IU25" s="5"/>
    </row>
    <row r="26" spans="1:255" s="8" customFormat="1" ht="15.75">
      <c r="A26" s="93" t="s">
        <v>321</v>
      </c>
      <c r="B26" s="319"/>
      <c r="C26" s="17"/>
      <c r="E26" s="17"/>
      <c r="F26" s="17"/>
      <c r="G26" s="234"/>
      <c r="H26" s="234"/>
      <c r="I26" s="242" t="s">
        <v>712</v>
      </c>
      <c r="IJ26" s="5"/>
      <c r="IK26" s="5"/>
      <c r="IL26" s="5"/>
      <c r="IM26" s="5"/>
      <c r="IN26" s="5"/>
      <c r="IO26" s="5"/>
      <c r="IP26" s="5"/>
      <c r="IQ26" s="5"/>
      <c r="IR26" s="5"/>
      <c r="IS26" s="5"/>
      <c r="IT26" s="5"/>
      <c r="IU26" s="5"/>
    </row>
    <row r="27" spans="1:255" ht="11.1" customHeight="1">
      <c r="A27" s="236" t="s">
        <v>713</v>
      </c>
      <c r="B27" s="319" t="s">
        <v>713</v>
      </c>
      <c r="C27" s="17" t="s">
        <v>714</v>
      </c>
      <c r="D27" s="17">
        <v>18212412</v>
      </c>
      <c r="E27" s="17">
        <v>26165319</v>
      </c>
      <c r="F27" s="17">
        <v>22495100</v>
      </c>
      <c r="G27" s="237" t="s">
        <v>715</v>
      </c>
      <c r="H27" s="234" t="s">
        <v>716</v>
      </c>
      <c r="I27" s="238" t="s">
        <v>717</v>
      </c>
    </row>
    <row r="28" spans="1:255" ht="11.1" customHeight="1">
      <c r="A28" s="236"/>
      <c r="B28" s="319"/>
      <c r="C28" s="236" t="s">
        <v>1095</v>
      </c>
      <c r="D28" s="17">
        <v>14896139</v>
      </c>
      <c r="E28" s="182" t="s">
        <v>164</v>
      </c>
      <c r="F28" s="182" t="s">
        <v>164</v>
      </c>
      <c r="G28" s="237" t="s">
        <v>1096</v>
      </c>
      <c r="H28" s="234"/>
      <c r="I28" s="238"/>
    </row>
    <row r="29" spans="1:255" ht="11.1" customHeight="1">
      <c r="A29" s="236" t="s">
        <v>336</v>
      </c>
      <c r="B29" s="319" t="s">
        <v>336</v>
      </c>
      <c r="C29" s="17" t="s">
        <v>718</v>
      </c>
      <c r="D29" s="17">
        <v>8134983</v>
      </c>
      <c r="E29" s="17">
        <v>8491192</v>
      </c>
      <c r="F29" s="17">
        <v>8596058</v>
      </c>
      <c r="G29" s="237" t="s">
        <v>719</v>
      </c>
      <c r="H29" s="238" t="s">
        <v>720</v>
      </c>
      <c r="I29" s="238" t="s">
        <v>720</v>
      </c>
    </row>
    <row r="30" spans="1:255" ht="11.1" customHeight="1">
      <c r="A30" s="236" t="s">
        <v>334</v>
      </c>
      <c r="B30" s="319" t="s">
        <v>334</v>
      </c>
      <c r="C30" s="17" t="s">
        <v>721</v>
      </c>
      <c r="D30" s="17">
        <v>792377</v>
      </c>
      <c r="E30" s="17">
        <v>853355</v>
      </c>
      <c r="F30" s="17">
        <v>819354</v>
      </c>
      <c r="G30" s="237" t="s">
        <v>722</v>
      </c>
      <c r="H30" s="238" t="s">
        <v>723</v>
      </c>
      <c r="I30" s="238" t="s">
        <v>723</v>
      </c>
    </row>
    <row r="31" spans="1:255" s="146" customFormat="1" ht="11.1" customHeight="1">
      <c r="A31" s="558"/>
      <c r="B31" s="236" t="s">
        <v>724</v>
      </c>
      <c r="C31" s="236" t="s">
        <v>714</v>
      </c>
      <c r="D31" s="559">
        <v>31614</v>
      </c>
      <c r="E31" s="559">
        <v>23828</v>
      </c>
      <c r="F31" s="559">
        <v>35538</v>
      </c>
      <c r="G31" s="562" t="s">
        <v>715</v>
      </c>
      <c r="H31" s="328" t="s">
        <v>725</v>
      </c>
      <c r="I31" s="560"/>
    </row>
    <row r="32" spans="1:255" s="146" customFormat="1" ht="11.1" customHeight="1">
      <c r="A32" s="558"/>
      <c r="B32" s="236"/>
      <c r="C32" s="236" t="s">
        <v>1084</v>
      </c>
      <c r="D32" s="559">
        <v>7421304</v>
      </c>
      <c r="E32" s="559">
        <v>6404626</v>
      </c>
      <c r="F32" s="559">
        <v>4987427</v>
      </c>
      <c r="G32" s="562" t="s">
        <v>1085</v>
      </c>
      <c r="H32" s="328"/>
      <c r="I32" s="560"/>
    </row>
    <row r="33" spans="1:255" ht="11.1" customHeight="1">
      <c r="B33" s="321" t="s">
        <v>726</v>
      </c>
      <c r="C33" s="17" t="s">
        <v>727</v>
      </c>
      <c r="D33" s="17">
        <v>2252354</v>
      </c>
      <c r="E33" s="17">
        <v>2124044</v>
      </c>
      <c r="F33" s="182">
        <v>1887440</v>
      </c>
      <c r="G33" s="220" t="s">
        <v>728</v>
      </c>
      <c r="H33" s="215" t="s">
        <v>729</v>
      </c>
      <c r="I33" s="321"/>
    </row>
    <row r="34" spans="1:255" ht="11.1" customHeight="1">
      <c r="A34" s="236"/>
      <c r="B34" s="322" t="s">
        <v>730</v>
      </c>
      <c r="C34" s="17" t="s">
        <v>714</v>
      </c>
      <c r="D34" s="17">
        <v>657700</v>
      </c>
      <c r="E34" s="17">
        <v>598260</v>
      </c>
      <c r="F34" s="17">
        <v>649300</v>
      </c>
      <c r="G34" s="237" t="s">
        <v>715</v>
      </c>
      <c r="H34" s="238" t="s">
        <v>731</v>
      </c>
      <c r="I34" s="321"/>
    </row>
    <row r="35" spans="1:255" ht="11.1" customHeight="1">
      <c r="A35" s="236"/>
      <c r="B35" s="319" t="s">
        <v>732</v>
      </c>
      <c r="C35" s="17" t="s">
        <v>733</v>
      </c>
      <c r="D35" s="17">
        <v>1770733</v>
      </c>
      <c r="E35" s="17">
        <v>1780393</v>
      </c>
      <c r="F35" s="17">
        <v>1619880</v>
      </c>
      <c r="G35" s="237" t="s">
        <v>734</v>
      </c>
      <c r="H35" s="238" t="s">
        <v>735</v>
      </c>
      <c r="I35" s="321"/>
    </row>
    <row r="36" spans="1:255" ht="11.1" customHeight="1">
      <c r="A36" s="236"/>
      <c r="B36" s="321" t="s">
        <v>736</v>
      </c>
      <c r="C36" s="17" t="s">
        <v>737</v>
      </c>
      <c r="D36" s="17">
        <v>1438710</v>
      </c>
      <c r="E36" s="17">
        <v>1356953</v>
      </c>
      <c r="F36" s="17">
        <v>1483639</v>
      </c>
      <c r="G36" s="237" t="s">
        <v>738</v>
      </c>
      <c r="H36" s="261" t="s">
        <v>1031</v>
      </c>
      <c r="I36" s="377"/>
    </row>
    <row r="37" spans="1:255" ht="11.1" customHeight="1">
      <c r="A37" s="236"/>
      <c r="B37" s="322"/>
      <c r="C37" s="17"/>
      <c r="E37" s="17"/>
      <c r="F37" s="17"/>
      <c r="G37" s="237"/>
      <c r="H37" s="238"/>
    </row>
    <row r="38" spans="1:255" s="8" customFormat="1" ht="15.75">
      <c r="A38" s="93" t="s">
        <v>339</v>
      </c>
      <c r="B38" s="319"/>
      <c r="C38" s="17"/>
      <c r="E38" s="17"/>
      <c r="F38" s="17"/>
      <c r="G38" s="237"/>
      <c r="H38" s="238"/>
      <c r="I38" s="242" t="s">
        <v>340</v>
      </c>
      <c r="IJ38" s="5"/>
      <c r="IK38" s="5"/>
      <c r="IL38" s="5"/>
      <c r="IM38" s="5"/>
      <c r="IN38" s="5"/>
      <c r="IO38" s="5"/>
      <c r="IP38" s="5"/>
      <c r="IQ38" s="5"/>
      <c r="IR38" s="5"/>
      <c r="IS38" s="5"/>
      <c r="IT38" s="5"/>
      <c r="IU38" s="5"/>
    </row>
    <row r="39" spans="1:255" s="8" customFormat="1" ht="11.1" customHeight="1">
      <c r="A39" s="236" t="s">
        <v>345</v>
      </c>
      <c r="B39" s="319" t="s">
        <v>739</v>
      </c>
      <c r="C39" s="17" t="s">
        <v>740</v>
      </c>
      <c r="D39" s="17">
        <v>267715471</v>
      </c>
      <c r="E39" s="17">
        <v>253423005</v>
      </c>
      <c r="F39" s="17">
        <v>247767448</v>
      </c>
      <c r="G39" s="237" t="s">
        <v>741</v>
      </c>
      <c r="H39" s="234" t="s">
        <v>742</v>
      </c>
      <c r="I39" s="238" t="s">
        <v>742</v>
      </c>
      <c r="IJ39" s="5"/>
      <c r="IK39" s="5"/>
      <c r="IL39" s="5"/>
      <c r="IM39" s="5"/>
      <c r="IN39" s="5"/>
      <c r="IO39" s="5"/>
      <c r="IP39" s="5"/>
      <c r="IQ39" s="5"/>
      <c r="IR39" s="5"/>
      <c r="IS39" s="5"/>
      <c r="IT39" s="5"/>
      <c r="IU39" s="5"/>
    </row>
    <row r="40" spans="1:255" s="8" customFormat="1" ht="11.1" customHeight="1">
      <c r="A40" s="236" t="s">
        <v>743</v>
      </c>
      <c r="B40" s="319" t="s">
        <v>744</v>
      </c>
      <c r="C40" s="17" t="s">
        <v>987</v>
      </c>
      <c r="D40" s="17"/>
      <c r="E40" s="17"/>
      <c r="F40" s="17"/>
      <c r="G40" s="339" t="s">
        <v>745</v>
      </c>
      <c r="H40" s="245" t="s">
        <v>746</v>
      </c>
      <c r="I40" s="215" t="s">
        <v>747</v>
      </c>
      <c r="IJ40" s="5"/>
      <c r="IK40" s="5"/>
      <c r="IL40" s="5"/>
      <c r="IM40" s="5"/>
      <c r="IN40" s="5"/>
      <c r="IO40" s="5"/>
      <c r="IP40" s="5"/>
      <c r="IQ40" s="5"/>
      <c r="IR40" s="5"/>
      <c r="IS40" s="5"/>
      <c r="IT40" s="5"/>
      <c r="IU40" s="5"/>
    </row>
    <row r="41" spans="1:255" s="8" customFormat="1" ht="11.1" customHeight="1">
      <c r="A41" s="236"/>
      <c r="B41" s="319" t="s">
        <v>748</v>
      </c>
      <c r="C41" s="17" t="s">
        <v>987</v>
      </c>
      <c r="D41" s="17"/>
      <c r="E41" s="17"/>
      <c r="F41" s="17"/>
      <c r="G41" s="339" t="s">
        <v>745</v>
      </c>
      <c r="H41" s="238" t="s">
        <v>749</v>
      </c>
      <c r="I41" s="321"/>
      <c r="IJ41" s="5"/>
      <c r="IK41" s="5"/>
      <c r="IL41" s="5"/>
      <c r="IM41" s="5"/>
      <c r="IN41" s="5"/>
      <c r="IO41" s="5"/>
      <c r="IP41" s="5"/>
      <c r="IQ41" s="5"/>
      <c r="IR41" s="5"/>
      <c r="IS41" s="5"/>
      <c r="IT41" s="5"/>
      <c r="IU41" s="5"/>
    </row>
    <row r="42" spans="1:255" s="8" customFormat="1" ht="11.1" customHeight="1">
      <c r="A42" s="236"/>
      <c r="B42" s="319" t="s">
        <v>750</v>
      </c>
      <c r="C42" s="17" t="s">
        <v>987</v>
      </c>
      <c r="D42" s="17"/>
      <c r="E42" s="17"/>
      <c r="F42" s="17"/>
      <c r="G42" s="339" t="s">
        <v>745</v>
      </c>
      <c r="H42" s="245" t="s">
        <v>751</v>
      </c>
      <c r="I42" s="324"/>
      <c r="IJ42" s="5"/>
      <c r="IK42" s="5"/>
      <c r="IL42" s="5"/>
      <c r="IM42" s="5"/>
      <c r="IN42" s="5"/>
      <c r="IO42" s="5"/>
      <c r="IP42" s="5"/>
      <c r="IQ42" s="5"/>
      <c r="IR42" s="5"/>
      <c r="IS42" s="5"/>
      <c r="IT42" s="5"/>
      <c r="IU42" s="5"/>
    </row>
    <row r="43" spans="1:255" s="8" customFormat="1" ht="11.1" customHeight="1">
      <c r="A43" s="236"/>
      <c r="B43" s="319" t="s">
        <v>752</v>
      </c>
      <c r="C43" s="17" t="s">
        <v>987</v>
      </c>
      <c r="D43" s="17">
        <v>5084619</v>
      </c>
      <c r="E43" s="17">
        <v>4065988</v>
      </c>
      <c r="F43" s="17">
        <v>3414763</v>
      </c>
      <c r="G43" s="339" t="s">
        <v>745</v>
      </c>
      <c r="H43" s="245" t="s">
        <v>753</v>
      </c>
      <c r="I43" s="324"/>
      <c r="IJ43" s="5"/>
      <c r="IK43" s="5"/>
      <c r="IL43" s="5"/>
      <c r="IM43" s="5"/>
      <c r="IN43" s="5"/>
      <c r="IO43" s="5"/>
      <c r="IP43" s="5"/>
      <c r="IQ43" s="5"/>
      <c r="IR43" s="5"/>
      <c r="IS43" s="5"/>
      <c r="IT43" s="5"/>
      <c r="IU43" s="5"/>
    </row>
    <row r="44" spans="1:255" s="8" customFormat="1" ht="11.1" customHeight="1">
      <c r="A44" s="236" t="s">
        <v>347</v>
      </c>
      <c r="B44" s="319" t="s">
        <v>347</v>
      </c>
      <c r="C44" s="17" t="s">
        <v>987</v>
      </c>
      <c r="D44" s="17"/>
      <c r="E44" s="17"/>
      <c r="F44" s="17"/>
      <c r="G44" s="339" t="s">
        <v>745</v>
      </c>
      <c r="H44" s="245" t="s">
        <v>754</v>
      </c>
      <c r="I44" s="319" t="s">
        <v>754</v>
      </c>
      <c r="IJ44" s="5"/>
      <c r="IK44" s="5"/>
      <c r="IL44" s="5"/>
      <c r="IM44" s="5"/>
      <c r="IN44" s="5"/>
      <c r="IO44" s="5"/>
      <c r="IP44" s="5"/>
      <c r="IQ44" s="5"/>
      <c r="IR44" s="5"/>
      <c r="IS44" s="5"/>
      <c r="IT44" s="5"/>
      <c r="IU44" s="5"/>
    </row>
    <row r="45" spans="1:255" s="8" customFormat="1" ht="11.1" customHeight="1">
      <c r="A45" s="236"/>
      <c r="B45" s="319" t="s">
        <v>755</v>
      </c>
      <c r="C45" s="17" t="s">
        <v>987</v>
      </c>
      <c r="D45" s="17"/>
      <c r="E45" s="17"/>
      <c r="F45" s="17"/>
      <c r="G45" s="339" t="s">
        <v>745</v>
      </c>
      <c r="H45" s="245" t="s">
        <v>756</v>
      </c>
      <c r="I45" s="324"/>
      <c r="IJ45" s="5"/>
      <c r="IK45" s="5"/>
      <c r="IL45" s="5"/>
      <c r="IM45" s="5"/>
      <c r="IN45" s="5"/>
      <c r="IO45" s="5"/>
      <c r="IP45" s="5"/>
      <c r="IQ45" s="5"/>
      <c r="IR45" s="5"/>
      <c r="IS45" s="5"/>
      <c r="IT45" s="5"/>
      <c r="IU45" s="5"/>
    </row>
    <row r="46" spans="1:255" s="8" customFormat="1" ht="11.1" customHeight="1">
      <c r="A46" s="243" t="s">
        <v>343</v>
      </c>
      <c r="B46" s="319" t="s">
        <v>757</v>
      </c>
      <c r="C46" s="17" t="s">
        <v>987</v>
      </c>
      <c r="D46" s="17"/>
      <c r="E46" s="17"/>
      <c r="F46" s="17"/>
      <c r="G46" s="339" t="s">
        <v>745</v>
      </c>
      <c r="H46" s="245" t="s">
        <v>758</v>
      </c>
      <c r="I46" s="324" t="s">
        <v>759</v>
      </c>
      <c r="IJ46" s="5"/>
      <c r="IK46" s="5"/>
      <c r="IL46" s="5"/>
      <c r="IM46" s="5"/>
      <c r="IN46" s="5"/>
      <c r="IO46" s="5"/>
      <c r="IP46" s="5"/>
      <c r="IQ46" s="5"/>
      <c r="IR46" s="5"/>
      <c r="IS46" s="5"/>
      <c r="IT46" s="5"/>
      <c r="IU46" s="5"/>
    </row>
    <row r="47" spans="1:255" s="8" customFormat="1" ht="11.1" customHeight="1">
      <c r="A47" s="243" t="s">
        <v>343</v>
      </c>
      <c r="B47" s="322" t="s">
        <v>343</v>
      </c>
      <c r="C47" s="17" t="s">
        <v>760</v>
      </c>
      <c r="D47" s="17">
        <v>15451732</v>
      </c>
      <c r="E47" s="17">
        <v>15443387</v>
      </c>
      <c r="F47" s="17">
        <v>14763677</v>
      </c>
      <c r="G47" s="237" t="s">
        <v>761</v>
      </c>
      <c r="H47" s="234" t="s">
        <v>759</v>
      </c>
      <c r="I47" s="324" t="s">
        <v>759</v>
      </c>
      <c r="IJ47" s="5"/>
      <c r="IK47" s="5"/>
      <c r="IL47" s="5"/>
      <c r="IM47" s="5"/>
      <c r="IN47" s="5"/>
      <c r="IO47" s="5"/>
      <c r="IP47" s="5"/>
      <c r="IQ47" s="5"/>
      <c r="IR47" s="5"/>
      <c r="IS47" s="5"/>
      <c r="IT47" s="5"/>
      <c r="IU47" s="5"/>
    </row>
    <row r="48" spans="1:255" s="246" customFormat="1" ht="11.1" customHeight="1">
      <c r="A48" s="236"/>
      <c r="B48" s="319" t="s">
        <v>762</v>
      </c>
      <c r="C48" s="17" t="s">
        <v>987</v>
      </c>
      <c r="E48" s="17"/>
      <c r="F48" s="17"/>
      <c r="G48" s="339" t="s">
        <v>745</v>
      </c>
      <c r="H48" s="234" t="s">
        <v>763</v>
      </c>
      <c r="I48" s="324"/>
      <c r="IJ48" s="5"/>
      <c r="IK48" s="5"/>
      <c r="IL48" s="5"/>
      <c r="IM48" s="5"/>
      <c r="IN48" s="5"/>
      <c r="IO48" s="5"/>
      <c r="IP48" s="5"/>
      <c r="IQ48" s="5"/>
      <c r="IR48" s="5"/>
      <c r="IS48" s="5"/>
      <c r="IT48" s="5"/>
      <c r="IU48" s="5"/>
    </row>
    <row r="49" spans="1:255" s="246" customFormat="1" ht="11.1" customHeight="1">
      <c r="A49" s="236"/>
      <c r="B49" s="319"/>
      <c r="C49" s="17"/>
      <c r="E49" s="182"/>
      <c r="F49" s="182"/>
      <c r="G49" s="339"/>
      <c r="H49" s="234"/>
      <c r="I49" s="324"/>
      <c r="IJ49" s="5"/>
      <c r="IK49" s="5"/>
      <c r="IL49" s="5"/>
      <c r="IM49" s="5"/>
      <c r="IN49" s="5"/>
      <c r="IO49" s="5"/>
      <c r="IP49" s="5"/>
      <c r="IQ49" s="5"/>
      <c r="IR49" s="5"/>
      <c r="IS49" s="5"/>
      <c r="IT49" s="5"/>
      <c r="IU49" s="5"/>
    </row>
    <row r="50" spans="1:255" ht="15.75">
      <c r="A50" s="93" t="s">
        <v>353</v>
      </c>
      <c r="B50" s="319"/>
      <c r="C50" s="17"/>
      <c r="E50" s="182"/>
      <c r="F50" s="182"/>
      <c r="G50" s="237"/>
      <c r="H50" s="234"/>
      <c r="I50" s="325" t="s">
        <v>764</v>
      </c>
    </row>
    <row r="51" spans="1:255" ht="11.1" customHeight="1">
      <c r="A51" s="247" t="s">
        <v>765</v>
      </c>
      <c r="B51" s="323" t="s">
        <v>765</v>
      </c>
      <c r="C51" s="17" t="s">
        <v>766</v>
      </c>
      <c r="D51" s="182">
        <v>15016910</v>
      </c>
      <c r="E51" s="182">
        <v>13006220</v>
      </c>
      <c r="F51" s="182">
        <v>12240493</v>
      </c>
      <c r="G51" s="234" t="s">
        <v>767</v>
      </c>
      <c r="H51" s="234" t="s">
        <v>768</v>
      </c>
      <c r="I51" s="326" t="s">
        <v>768</v>
      </c>
    </row>
    <row r="52" spans="1:255" s="8" customFormat="1" ht="11.1" customHeight="1">
      <c r="A52" s="236" t="s">
        <v>355</v>
      </c>
      <c r="B52" s="319" t="s">
        <v>769</v>
      </c>
      <c r="C52" s="17" t="s">
        <v>770</v>
      </c>
      <c r="D52" s="182">
        <v>203478</v>
      </c>
      <c r="E52" s="182">
        <v>154886</v>
      </c>
      <c r="F52" s="182">
        <v>180125</v>
      </c>
      <c r="G52" s="248" t="s">
        <v>771</v>
      </c>
      <c r="H52" s="238" t="s">
        <v>772</v>
      </c>
      <c r="I52" s="321" t="s">
        <v>773</v>
      </c>
      <c r="IJ52" s="5"/>
      <c r="IK52" s="5"/>
      <c r="IL52" s="5"/>
      <c r="IM52" s="5"/>
      <c r="IN52" s="5"/>
      <c r="IO52" s="5"/>
      <c r="IP52" s="5"/>
      <c r="IQ52" s="5"/>
      <c r="IR52" s="5"/>
      <c r="IS52" s="5"/>
      <c r="IT52" s="5"/>
      <c r="IU52" s="5"/>
    </row>
    <row r="53" spans="1:255" s="8" customFormat="1" ht="11.1" customHeight="1">
      <c r="A53" s="236"/>
      <c r="B53" s="319" t="s">
        <v>774</v>
      </c>
      <c r="C53" s="215" t="s">
        <v>775</v>
      </c>
      <c r="D53" s="182">
        <v>4641972</v>
      </c>
      <c r="E53" s="182">
        <v>3743108</v>
      </c>
      <c r="F53" s="182">
        <v>3299373</v>
      </c>
      <c r="G53" s="234" t="s">
        <v>776</v>
      </c>
      <c r="H53" s="238" t="s">
        <v>777</v>
      </c>
      <c r="I53" s="321"/>
      <c r="IJ53" s="5"/>
      <c r="IK53" s="5"/>
      <c r="IL53" s="5"/>
      <c r="IM53" s="5"/>
      <c r="IN53" s="5"/>
      <c r="IO53" s="5"/>
      <c r="IP53" s="5"/>
      <c r="IQ53" s="5"/>
      <c r="IR53" s="5"/>
      <c r="IS53" s="5"/>
      <c r="IT53" s="5"/>
      <c r="IU53" s="5"/>
    </row>
    <row r="54" spans="1:255" s="8" customFormat="1" ht="11.1" customHeight="1">
      <c r="A54" s="236"/>
      <c r="B54" s="319" t="s">
        <v>778</v>
      </c>
      <c r="C54" s="215" t="s">
        <v>779</v>
      </c>
      <c r="D54" s="182">
        <v>45783763</v>
      </c>
      <c r="E54" s="182">
        <v>46320167</v>
      </c>
      <c r="F54" s="182">
        <v>51667534</v>
      </c>
      <c r="G54" s="234" t="s">
        <v>780</v>
      </c>
      <c r="H54" s="238" t="s">
        <v>781</v>
      </c>
      <c r="I54" s="321"/>
      <c r="J54" s="5"/>
      <c r="IJ54" s="5"/>
      <c r="IK54" s="5"/>
      <c r="IL54" s="5"/>
      <c r="IM54" s="5"/>
      <c r="IN54" s="5"/>
      <c r="IO54" s="5"/>
      <c r="IP54" s="5"/>
      <c r="IQ54" s="5"/>
      <c r="IR54" s="5"/>
      <c r="IS54" s="5"/>
      <c r="IT54" s="5"/>
      <c r="IU54" s="5"/>
    </row>
    <row r="55" spans="1:255" s="8" customFormat="1" ht="11.1" customHeight="1">
      <c r="A55" s="243" t="s">
        <v>359</v>
      </c>
      <c r="B55" s="322" t="s">
        <v>359</v>
      </c>
      <c r="C55" s="236" t="s">
        <v>782</v>
      </c>
      <c r="D55" s="182">
        <v>8838349</v>
      </c>
      <c r="E55" s="182">
        <v>8667782</v>
      </c>
      <c r="F55" s="182">
        <v>6757618</v>
      </c>
      <c r="G55" s="237" t="s">
        <v>783</v>
      </c>
      <c r="H55" s="238" t="s">
        <v>784</v>
      </c>
      <c r="I55" s="324" t="s">
        <v>784</v>
      </c>
      <c r="IJ55" s="5"/>
      <c r="IK55" s="5"/>
      <c r="IL55" s="5"/>
      <c r="IM55" s="5"/>
      <c r="IN55" s="5"/>
      <c r="IO55" s="5"/>
      <c r="IP55" s="5"/>
      <c r="IQ55" s="5"/>
      <c r="IR55" s="5"/>
      <c r="IS55" s="5"/>
      <c r="IT55" s="5"/>
      <c r="IU55" s="5"/>
    </row>
    <row r="56" spans="1:255" ht="11.1" customHeight="1">
      <c r="A56" s="236"/>
      <c r="B56" s="319" t="s">
        <v>785</v>
      </c>
      <c r="C56" s="236" t="s">
        <v>782</v>
      </c>
      <c r="D56" s="182">
        <v>1674679</v>
      </c>
      <c r="E56" s="182">
        <v>1682350</v>
      </c>
      <c r="F56" s="182">
        <v>1626503</v>
      </c>
      <c r="G56" s="237" t="s">
        <v>783</v>
      </c>
      <c r="H56" s="238" t="s">
        <v>786</v>
      </c>
      <c r="I56" s="324"/>
    </row>
    <row r="57" spans="1:255" s="246" customFormat="1" ht="11.1" customHeight="1">
      <c r="A57" s="236"/>
      <c r="B57" s="319"/>
      <c r="C57" s="244"/>
      <c r="E57" s="182"/>
      <c r="F57" s="182"/>
      <c r="G57" s="244"/>
      <c r="H57" s="234"/>
      <c r="I57" s="324"/>
      <c r="IJ57" s="5"/>
      <c r="IK57" s="5"/>
      <c r="IL57" s="5"/>
      <c r="IM57" s="5"/>
      <c r="IN57" s="5"/>
      <c r="IO57" s="5"/>
      <c r="IP57" s="5"/>
      <c r="IQ57" s="5"/>
      <c r="IR57" s="5"/>
      <c r="IS57" s="5"/>
      <c r="IT57" s="5"/>
      <c r="IU57" s="5"/>
    </row>
    <row r="58" spans="1:255" s="8" customFormat="1" ht="15">
      <c r="A58" s="98" t="s">
        <v>365</v>
      </c>
      <c r="B58" s="319"/>
      <c r="C58" s="236"/>
      <c r="E58" s="182"/>
      <c r="F58" s="182"/>
      <c r="G58" s="234"/>
      <c r="H58" s="239"/>
      <c r="I58" s="61" t="s">
        <v>366</v>
      </c>
      <c r="IJ58" s="5"/>
      <c r="IK58" s="5"/>
      <c r="IL58" s="5"/>
      <c r="IM58" s="5"/>
      <c r="IN58" s="5"/>
      <c r="IO58" s="5"/>
      <c r="IP58" s="5"/>
      <c r="IQ58" s="5"/>
      <c r="IR58" s="5"/>
      <c r="IS58" s="5"/>
      <c r="IT58" s="5"/>
      <c r="IU58" s="5"/>
    </row>
    <row r="59" spans="1:255" s="8" customFormat="1" ht="11.1" customHeight="1">
      <c r="A59" s="236" t="s">
        <v>787</v>
      </c>
      <c r="B59" s="319" t="s">
        <v>788</v>
      </c>
      <c r="C59" s="236" t="s">
        <v>1037</v>
      </c>
      <c r="D59" s="182">
        <v>110222428</v>
      </c>
      <c r="E59" s="182">
        <v>128325962</v>
      </c>
      <c r="F59" s="182">
        <v>138498769</v>
      </c>
      <c r="G59" s="237" t="s">
        <v>1203</v>
      </c>
      <c r="H59" s="238" t="s">
        <v>789</v>
      </c>
      <c r="I59" s="324" t="s">
        <v>1032</v>
      </c>
      <c r="IJ59" s="5"/>
      <c r="IK59" s="5"/>
      <c r="IL59" s="5"/>
      <c r="IM59" s="5"/>
      <c r="IN59" s="5"/>
      <c r="IO59" s="5"/>
      <c r="IP59" s="5"/>
      <c r="IQ59" s="5"/>
      <c r="IR59" s="5"/>
      <c r="IS59" s="5"/>
      <c r="IT59" s="5"/>
      <c r="IU59" s="5"/>
    </row>
    <row r="60" spans="1:255" ht="11.1" customHeight="1">
      <c r="A60" s="236" t="s">
        <v>371</v>
      </c>
      <c r="B60" s="319" t="s">
        <v>371</v>
      </c>
      <c r="C60" s="236" t="s">
        <v>790</v>
      </c>
      <c r="D60" s="182"/>
      <c r="E60" s="182"/>
      <c r="F60" s="182"/>
      <c r="G60" s="237" t="s">
        <v>791</v>
      </c>
      <c r="H60" s="238" t="s">
        <v>792</v>
      </c>
      <c r="I60" s="324" t="s">
        <v>792</v>
      </c>
    </row>
    <row r="61" spans="1:255" ht="11.1" customHeight="1">
      <c r="A61" s="236"/>
      <c r="B61" s="319" t="s">
        <v>793</v>
      </c>
      <c r="C61" s="236" t="s">
        <v>794</v>
      </c>
      <c r="D61" s="182">
        <v>1022558</v>
      </c>
      <c r="E61" s="182">
        <v>1265525</v>
      </c>
      <c r="F61" s="182">
        <v>2247173</v>
      </c>
      <c r="G61" s="237" t="s">
        <v>795</v>
      </c>
      <c r="H61" s="238" t="s">
        <v>796</v>
      </c>
      <c r="I61" s="321"/>
    </row>
    <row r="62" spans="1:255" s="246" customFormat="1" ht="11.1" customHeight="1">
      <c r="A62" s="236"/>
      <c r="B62" s="319"/>
      <c r="C62" s="244"/>
      <c r="E62" s="182"/>
      <c r="F62" s="182"/>
      <c r="G62" s="244"/>
      <c r="H62" s="234"/>
      <c r="I62" s="238"/>
      <c r="IJ62" s="5"/>
      <c r="IK62" s="5"/>
      <c r="IL62" s="5"/>
      <c r="IM62" s="5"/>
      <c r="IN62" s="5"/>
      <c r="IO62" s="5"/>
      <c r="IP62" s="5"/>
      <c r="IQ62" s="5"/>
      <c r="IR62" s="5"/>
      <c r="IS62" s="5"/>
      <c r="IT62" s="5"/>
      <c r="IU62" s="5"/>
    </row>
    <row r="63" spans="1:255" s="8" customFormat="1" ht="15.75">
      <c r="A63" s="250" t="s">
        <v>797</v>
      </c>
      <c r="B63" s="319"/>
      <c r="C63" s="236"/>
      <c r="E63" s="182"/>
      <c r="F63" s="182"/>
      <c r="G63" s="234"/>
      <c r="H63" s="234"/>
      <c r="I63" s="242" t="s">
        <v>798</v>
      </c>
      <c r="IJ63" s="5"/>
      <c r="IK63" s="5"/>
      <c r="IL63" s="5"/>
      <c r="IM63" s="5"/>
      <c r="IN63" s="5"/>
      <c r="IO63" s="5"/>
      <c r="IP63" s="5"/>
      <c r="IQ63" s="5"/>
      <c r="IR63" s="5"/>
      <c r="IS63" s="5"/>
      <c r="IT63" s="5"/>
      <c r="IU63" s="5"/>
    </row>
    <row r="64" spans="1:255" s="8" customFormat="1" ht="11.1" customHeight="1">
      <c r="A64" s="236" t="s">
        <v>391</v>
      </c>
      <c r="B64" s="319" t="s">
        <v>391</v>
      </c>
      <c r="C64" s="236" t="s">
        <v>799</v>
      </c>
      <c r="D64" s="182">
        <v>72617520</v>
      </c>
      <c r="E64" s="182">
        <v>71833290</v>
      </c>
      <c r="F64" s="182">
        <v>73653750</v>
      </c>
      <c r="G64" s="237" t="s">
        <v>800</v>
      </c>
      <c r="H64" s="238" t="s">
        <v>801</v>
      </c>
      <c r="I64" s="238" t="s">
        <v>801</v>
      </c>
      <c r="IJ64" s="5"/>
      <c r="IK64" s="5"/>
      <c r="IL64" s="5"/>
      <c r="IM64" s="5"/>
      <c r="IN64" s="5"/>
      <c r="IO64" s="5"/>
      <c r="IP64" s="5"/>
      <c r="IQ64" s="5"/>
      <c r="IR64" s="5"/>
      <c r="IS64" s="5"/>
      <c r="IT64" s="5"/>
      <c r="IU64" s="5"/>
    </row>
    <row r="65" spans="1:255" s="8" customFormat="1" ht="11.1" customHeight="1">
      <c r="A65" s="236" t="s">
        <v>802</v>
      </c>
      <c r="B65" s="319" t="s">
        <v>803</v>
      </c>
      <c r="C65" s="236" t="s">
        <v>804</v>
      </c>
      <c r="D65" s="182">
        <v>4596941</v>
      </c>
      <c r="E65" s="182">
        <v>4266003</v>
      </c>
      <c r="F65" s="182">
        <v>3370069</v>
      </c>
      <c r="G65" s="237" t="s">
        <v>805</v>
      </c>
      <c r="H65" s="238" t="s">
        <v>806</v>
      </c>
      <c r="I65" s="251" t="s">
        <v>807</v>
      </c>
      <c r="IJ65" s="5"/>
      <c r="IK65" s="5"/>
      <c r="IL65" s="5"/>
      <c r="IM65" s="5"/>
      <c r="IN65" s="5"/>
      <c r="IO65" s="5"/>
      <c r="IP65" s="5"/>
      <c r="IQ65" s="5"/>
      <c r="IR65" s="5"/>
      <c r="IS65" s="5"/>
      <c r="IT65" s="5"/>
      <c r="IU65" s="5"/>
    </row>
    <row r="66" spans="1:255" s="8" customFormat="1" ht="11.1" customHeight="1">
      <c r="A66" s="236" t="s">
        <v>808</v>
      </c>
      <c r="B66" s="321" t="s">
        <v>809</v>
      </c>
      <c r="C66" s="215" t="s">
        <v>810</v>
      </c>
      <c r="D66" s="182">
        <v>20865683</v>
      </c>
      <c r="E66" s="182">
        <v>18100344</v>
      </c>
      <c r="F66" s="182">
        <v>9898382</v>
      </c>
      <c r="G66" s="215" t="s">
        <v>811</v>
      </c>
      <c r="H66" s="215" t="s">
        <v>812</v>
      </c>
      <c r="I66" s="215" t="s">
        <v>813</v>
      </c>
      <c r="IJ66" s="5"/>
      <c r="IK66" s="5"/>
      <c r="IL66" s="5"/>
      <c r="IM66" s="5"/>
      <c r="IN66" s="5"/>
      <c r="IO66" s="5"/>
      <c r="IP66" s="5"/>
      <c r="IQ66" s="5"/>
      <c r="IR66" s="5"/>
      <c r="IS66" s="5"/>
      <c r="IT66" s="5"/>
      <c r="IU66" s="5"/>
    </row>
    <row r="67" spans="1:255" ht="11.1" customHeight="1">
      <c r="A67" s="236" t="s">
        <v>393</v>
      </c>
      <c r="B67" s="319" t="s">
        <v>393</v>
      </c>
      <c r="C67" s="236" t="s">
        <v>814</v>
      </c>
      <c r="D67" s="182">
        <v>12622377</v>
      </c>
      <c r="E67" s="182">
        <v>13618472</v>
      </c>
      <c r="F67" s="182">
        <v>13829027</v>
      </c>
      <c r="G67" s="237" t="s">
        <v>815</v>
      </c>
      <c r="H67" s="238" t="s">
        <v>816</v>
      </c>
      <c r="I67" s="238" t="s">
        <v>816</v>
      </c>
    </row>
    <row r="68" spans="1:255" ht="11.1" customHeight="1">
      <c r="A68" s="236"/>
      <c r="B68" s="319"/>
      <c r="C68" s="215" t="s">
        <v>817</v>
      </c>
      <c r="D68" s="182">
        <v>6034663</v>
      </c>
      <c r="E68" s="182">
        <v>5065635</v>
      </c>
      <c r="F68" s="182">
        <v>4281420</v>
      </c>
      <c r="G68" s="327" t="s">
        <v>957</v>
      </c>
      <c r="H68" s="328"/>
      <c r="I68" s="328"/>
    </row>
    <row r="69" spans="1:255" s="8" customFormat="1" ht="15">
      <c r="A69" s="236" t="s">
        <v>818</v>
      </c>
      <c r="B69" s="319" t="s">
        <v>819</v>
      </c>
      <c r="C69" s="236" t="s">
        <v>820</v>
      </c>
      <c r="D69" s="182">
        <v>817203</v>
      </c>
      <c r="E69" s="182">
        <v>704938</v>
      </c>
      <c r="F69" s="182">
        <v>631917</v>
      </c>
      <c r="G69" s="237" t="s">
        <v>821</v>
      </c>
      <c r="H69" s="234" t="s">
        <v>822</v>
      </c>
      <c r="I69" s="215" t="s">
        <v>823</v>
      </c>
      <c r="IJ69" s="5"/>
      <c r="IK69" s="5"/>
      <c r="IL69" s="5"/>
      <c r="IM69" s="5"/>
      <c r="IN69" s="5"/>
      <c r="IO69" s="5"/>
      <c r="IP69" s="5"/>
      <c r="IQ69" s="5"/>
      <c r="IR69" s="5"/>
      <c r="IS69" s="5"/>
      <c r="IT69" s="5"/>
      <c r="IU69" s="5"/>
    </row>
    <row r="70" spans="1:255" s="8" customFormat="1" ht="15">
      <c r="A70" s="236"/>
      <c r="B70" s="319" t="s">
        <v>818</v>
      </c>
      <c r="C70" s="215" t="s">
        <v>824</v>
      </c>
      <c r="D70" s="182">
        <v>4527036</v>
      </c>
      <c r="E70" s="182">
        <v>4804763</v>
      </c>
      <c r="F70" s="182">
        <v>4871547</v>
      </c>
      <c r="G70" s="237" t="s">
        <v>958</v>
      </c>
      <c r="H70" s="215" t="s">
        <v>823</v>
      </c>
      <c r="I70" s="215"/>
      <c r="IJ70" s="5"/>
      <c r="IK70" s="5"/>
      <c r="IL70" s="5"/>
      <c r="IM70" s="5"/>
      <c r="IN70" s="5"/>
      <c r="IO70" s="5"/>
      <c r="IP70" s="5"/>
      <c r="IQ70" s="5"/>
      <c r="IR70" s="5"/>
      <c r="IS70" s="5"/>
      <c r="IT70" s="5"/>
      <c r="IU70" s="5"/>
    </row>
    <row r="71" spans="1:255" ht="11.1" customHeight="1">
      <c r="A71" s="215" t="s">
        <v>825</v>
      </c>
      <c r="B71" s="321" t="s">
        <v>826</v>
      </c>
      <c r="C71" s="236"/>
      <c r="D71" s="561">
        <v>0</v>
      </c>
      <c r="E71" s="561">
        <v>0</v>
      </c>
      <c r="F71" s="182">
        <v>89750</v>
      </c>
      <c r="H71" s="215" t="s">
        <v>827</v>
      </c>
      <c r="I71" s="215" t="s">
        <v>828</v>
      </c>
    </row>
    <row r="72" spans="1:255" s="246" customFormat="1" ht="15">
      <c r="A72" s="236"/>
      <c r="B72" s="321" t="s">
        <v>825</v>
      </c>
      <c r="C72" s="215" t="s">
        <v>829</v>
      </c>
      <c r="D72" s="182">
        <v>3664476</v>
      </c>
      <c r="E72" s="182">
        <v>3008420</v>
      </c>
      <c r="F72" s="182">
        <v>2460809</v>
      </c>
      <c r="G72" s="237" t="s">
        <v>959</v>
      </c>
      <c r="H72" s="215" t="s">
        <v>828</v>
      </c>
      <c r="I72" s="328"/>
      <c r="IJ72" s="5"/>
      <c r="IK72" s="5"/>
      <c r="IL72" s="5"/>
      <c r="IM72" s="5"/>
      <c r="IN72" s="5"/>
      <c r="IO72" s="5"/>
      <c r="IP72" s="5"/>
      <c r="IQ72" s="5"/>
      <c r="IR72" s="5"/>
      <c r="IS72" s="5"/>
      <c r="IT72" s="5"/>
      <c r="IU72" s="5"/>
    </row>
    <row r="73" spans="1:255" s="246" customFormat="1" ht="11.1" customHeight="1">
      <c r="A73" s="236"/>
      <c r="B73" s="319"/>
      <c r="C73" s="244"/>
      <c r="E73" s="182"/>
      <c r="F73" s="182"/>
      <c r="G73" s="244"/>
      <c r="H73" s="234"/>
      <c r="I73" s="238"/>
      <c r="IJ73" s="5"/>
      <c r="IK73" s="5"/>
      <c r="IL73" s="5"/>
      <c r="IM73" s="5"/>
      <c r="IN73" s="5"/>
      <c r="IO73" s="5"/>
      <c r="IP73" s="5"/>
      <c r="IQ73" s="5"/>
      <c r="IR73" s="5"/>
      <c r="IS73" s="5"/>
      <c r="IT73" s="5"/>
      <c r="IU73" s="5"/>
    </row>
    <row r="74" spans="1:255" s="8" customFormat="1" ht="15">
      <c r="A74" s="93" t="s">
        <v>395</v>
      </c>
      <c r="B74" s="319"/>
      <c r="C74" s="236"/>
      <c r="E74" s="182"/>
      <c r="F74" s="182"/>
      <c r="G74" s="237"/>
      <c r="H74" s="238"/>
      <c r="I74" s="252" t="s">
        <v>396</v>
      </c>
      <c r="IJ74" s="5"/>
      <c r="IK74" s="5"/>
      <c r="IL74" s="5"/>
      <c r="IM74" s="5"/>
      <c r="IN74" s="5"/>
      <c r="IO74" s="5"/>
      <c r="IP74" s="5"/>
      <c r="IQ74" s="5"/>
      <c r="IR74" s="5"/>
      <c r="IS74" s="5"/>
      <c r="IT74" s="5"/>
      <c r="IU74" s="5"/>
    </row>
    <row r="75" spans="1:255" s="8" customFormat="1" ht="11.1" customHeight="1">
      <c r="A75" s="236" t="s">
        <v>830</v>
      </c>
      <c r="B75" s="319" t="s">
        <v>830</v>
      </c>
      <c r="C75" s="236" t="s">
        <v>831</v>
      </c>
      <c r="D75" s="182">
        <v>556390</v>
      </c>
      <c r="E75" s="182">
        <v>242861</v>
      </c>
      <c r="F75" s="182">
        <v>236974</v>
      </c>
      <c r="G75" s="237" t="s">
        <v>832</v>
      </c>
      <c r="H75" s="238" t="s">
        <v>833</v>
      </c>
      <c r="I75" s="238" t="s">
        <v>833</v>
      </c>
      <c r="IJ75" s="5"/>
      <c r="IK75" s="5"/>
      <c r="IL75" s="5"/>
      <c r="IM75" s="5"/>
      <c r="IN75" s="5"/>
      <c r="IO75" s="5"/>
      <c r="IP75" s="5"/>
      <c r="IQ75" s="5"/>
      <c r="IR75" s="5"/>
      <c r="IS75" s="5"/>
      <c r="IT75" s="5"/>
      <c r="IU75" s="5"/>
    </row>
    <row r="76" spans="1:255" s="8" customFormat="1" ht="11.1" customHeight="1">
      <c r="A76" s="236"/>
      <c r="B76" s="319"/>
      <c r="C76" s="319" t="s">
        <v>1028</v>
      </c>
      <c r="D76" s="182">
        <v>6240320</v>
      </c>
      <c r="E76" s="182">
        <v>6458662</v>
      </c>
      <c r="F76" s="182">
        <v>6624468</v>
      </c>
      <c r="G76" s="237" t="s">
        <v>1029</v>
      </c>
      <c r="H76" s="238"/>
      <c r="I76" s="238"/>
      <c r="IJ76" s="5"/>
      <c r="IK76" s="5"/>
      <c r="IL76" s="5"/>
      <c r="IM76" s="5"/>
      <c r="IN76" s="5"/>
      <c r="IO76" s="5"/>
      <c r="IP76" s="5"/>
      <c r="IQ76" s="5"/>
      <c r="IR76" s="5"/>
      <c r="IS76" s="5"/>
      <c r="IT76" s="5"/>
      <c r="IU76" s="5"/>
    </row>
    <row r="77" spans="1:255" s="246" customFormat="1" ht="11.1" customHeight="1">
      <c r="A77" s="319" t="s">
        <v>838</v>
      </c>
      <c r="B77" s="319" t="s">
        <v>838</v>
      </c>
      <c r="C77" s="236" t="s">
        <v>839</v>
      </c>
      <c r="D77" s="182">
        <v>2826877</v>
      </c>
      <c r="E77" s="182">
        <v>3401325</v>
      </c>
      <c r="F77" s="182">
        <v>3306336</v>
      </c>
      <c r="G77" s="329" t="s">
        <v>960</v>
      </c>
      <c r="H77" s="329" t="s">
        <v>961</v>
      </c>
      <c r="I77" s="329" t="s">
        <v>961</v>
      </c>
      <c r="IJ77" s="5"/>
      <c r="IK77" s="5"/>
      <c r="IL77" s="5"/>
      <c r="IM77" s="5"/>
      <c r="IN77" s="5"/>
      <c r="IO77" s="5"/>
      <c r="IP77" s="5"/>
      <c r="IQ77" s="5"/>
      <c r="IR77" s="5"/>
      <c r="IS77" s="5"/>
      <c r="IT77" s="5"/>
      <c r="IU77" s="5"/>
    </row>
    <row r="78" spans="1:255" s="246" customFormat="1" ht="11.1" customHeight="1">
      <c r="A78" s="236"/>
      <c r="B78" s="319"/>
      <c r="C78" s="244"/>
      <c r="E78" s="17"/>
      <c r="F78" s="17"/>
      <c r="G78" s="244"/>
      <c r="H78" s="234"/>
      <c r="I78" s="238"/>
      <c r="IJ78" s="5"/>
      <c r="IK78" s="5"/>
      <c r="IL78" s="5"/>
      <c r="IM78" s="5"/>
      <c r="IN78" s="5"/>
      <c r="IO78" s="5"/>
      <c r="IP78" s="5"/>
      <c r="IQ78" s="5"/>
      <c r="IR78" s="5"/>
      <c r="IS78" s="5"/>
      <c r="IT78" s="5"/>
      <c r="IU78" s="5"/>
    </row>
    <row r="79" spans="1:255" s="8" customFormat="1" ht="15.75">
      <c r="A79" s="253" t="s">
        <v>840</v>
      </c>
      <c r="B79" s="319"/>
      <c r="C79" s="236"/>
      <c r="E79" s="17"/>
      <c r="F79" s="17"/>
      <c r="G79" s="378"/>
      <c r="H79" s="218"/>
      <c r="I79" s="242" t="s">
        <v>404</v>
      </c>
      <c r="IJ79" s="5"/>
      <c r="IK79" s="5"/>
      <c r="IL79" s="5"/>
      <c r="IM79" s="5"/>
      <c r="IN79" s="5"/>
      <c r="IO79" s="5"/>
      <c r="IP79" s="5"/>
      <c r="IQ79" s="5"/>
      <c r="IR79" s="5"/>
      <c r="IS79" s="5"/>
      <c r="IT79" s="5"/>
      <c r="IU79" s="5"/>
    </row>
    <row r="80" spans="1:255" s="8" customFormat="1" ht="11.1" customHeight="1">
      <c r="A80" s="236" t="s">
        <v>841</v>
      </c>
      <c r="B80" s="319" t="s">
        <v>842</v>
      </c>
      <c r="C80" s="236" t="s">
        <v>843</v>
      </c>
      <c r="D80" s="17">
        <v>6041707</v>
      </c>
      <c r="E80" s="17">
        <v>14633594</v>
      </c>
      <c r="F80" s="17">
        <v>38478907</v>
      </c>
      <c r="G80" s="237" t="s">
        <v>1097</v>
      </c>
      <c r="H80" s="238" t="s">
        <v>844</v>
      </c>
      <c r="I80" s="254" t="s">
        <v>845</v>
      </c>
      <c r="IJ80" s="5"/>
      <c r="IK80" s="5"/>
      <c r="IL80" s="5"/>
      <c r="IM80" s="5"/>
      <c r="IN80" s="5"/>
      <c r="IO80" s="5"/>
      <c r="IP80" s="5"/>
      <c r="IQ80" s="5"/>
      <c r="IR80" s="5"/>
      <c r="IS80" s="5"/>
      <c r="IT80" s="5"/>
      <c r="IU80" s="5"/>
    </row>
    <row r="81" spans="1:255" s="8" customFormat="1" ht="11.1" customHeight="1">
      <c r="A81" s="236"/>
      <c r="B81" s="236" t="s">
        <v>1048</v>
      </c>
      <c r="C81" s="236" t="s">
        <v>1086</v>
      </c>
      <c r="D81" s="17">
        <v>2474111</v>
      </c>
      <c r="E81" s="17">
        <v>2554374</v>
      </c>
      <c r="F81" s="17">
        <v>186830</v>
      </c>
      <c r="G81" s="237" t="s">
        <v>1087</v>
      </c>
      <c r="H81" s="238" t="s">
        <v>932</v>
      </c>
      <c r="I81" s="254"/>
      <c r="IJ81" s="5"/>
      <c r="IK81" s="5"/>
      <c r="IL81" s="5"/>
      <c r="IM81" s="5"/>
      <c r="IN81" s="5"/>
      <c r="IO81" s="5"/>
      <c r="IP81" s="5"/>
      <c r="IQ81" s="5"/>
      <c r="IR81" s="5"/>
      <c r="IS81" s="5"/>
      <c r="IT81" s="5"/>
      <c r="IU81" s="5"/>
    </row>
    <row r="82" spans="1:255" s="8" customFormat="1" ht="15">
      <c r="A82" s="236" t="s">
        <v>846</v>
      </c>
      <c r="B82" s="319" t="s">
        <v>847</v>
      </c>
      <c r="C82" s="236" t="s">
        <v>848</v>
      </c>
      <c r="D82" s="17">
        <v>7794182</v>
      </c>
      <c r="E82" s="17">
        <v>7779475</v>
      </c>
      <c r="F82" s="17">
        <v>7642047</v>
      </c>
      <c r="G82" s="237" t="s">
        <v>849</v>
      </c>
      <c r="H82" s="238" t="s">
        <v>1000</v>
      </c>
      <c r="I82" s="238" t="s">
        <v>850</v>
      </c>
      <c r="IJ82" s="5"/>
      <c r="IK82" s="5"/>
      <c r="IL82" s="5"/>
      <c r="IM82" s="5"/>
      <c r="IN82" s="5"/>
      <c r="IO82" s="5"/>
      <c r="IP82" s="5"/>
      <c r="IQ82" s="5"/>
      <c r="IR82" s="5"/>
      <c r="IS82" s="5"/>
      <c r="IT82" s="5"/>
      <c r="IU82" s="5"/>
    </row>
    <row r="83" spans="1:255" s="8" customFormat="1" ht="11.1" customHeight="1">
      <c r="A83" s="236"/>
      <c r="B83" s="236" t="s">
        <v>834</v>
      </c>
      <c r="C83" s="236" t="s">
        <v>835</v>
      </c>
      <c r="D83" s="17">
        <v>963486</v>
      </c>
      <c r="E83" s="17">
        <v>1013517</v>
      </c>
      <c r="F83" s="17">
        <v>878304</v>
      </c>
      <c r="G83" s="237" t="s">
        <v>836</v>
      </c>
      <c r="H83" s="238" t="s">
        <v>837</v>
      </c>
      <c r="I83" s="238"/>
      <c r="IJ83" s="5"/>
      <c r="IK83" s="5"/>
      <c r="IL83" s="5"/>
      <c r="IM83" s="5"/>
      <c r="IN83" s="5"/>
      <c r="IO83" s="5"/>
      <c r="IP83" s="5"/>
      <c r="IQ83" s="5"/>
      <c r="IR83" s="5"/>
      <c r="IS83" s="5"/>
      <c r="IT83" s="5"/>
      <c r="IU83" s="5"/>
    </row>
    <row r="84" spans="1:255">
      <c r="B84" s="321"/>
      <c r="D84" s="17"/>
      <c r="E84" s="17"/>
    </row>
    <row r="85" spans="1:255">
      <c r="B85" s="321"/>
    </row>
    <row r="86" spans="1:255">
      <c r="B86" s="321"/>
    </row>
    <row r="87" spans="1:255">
      <c r="B87" s="70"/>
      <c r="C87" s="70"/>
      <c r="D87" s="8"/>
      <c r="E87" s="8"/>
    </row>
    <row r="88" spans="1:255">
      <c r="A88" s="38" t="s">
        <v>654</v>
      </c>
      <c r="B88" s="321"/>
      <c r="I88" s="39" t="s">
        <v>104</v>
      </c>
    </row>
    <row r="89" spans="1:255">
      <c r="B89" s="321"/>
    </row>
    <row r="90" spans="1:255">
      <c r="B90" s="321"/>
    </row>
    <row r="91" spans="1:255">
      <c r="B91" s="321"/>
    </row>
    <row r="92" spans="1:255">
      <c r="B92" s="321"/>
    </row>
    <row r="93" spans="1:255">
      <c r="B93" s="321"/>
    </row>
    <row r="94" spans="1:255" ht="11.1" customHeight="1">
      <c r="B94" s="321"/>
      <c r="D94" s="17"/>
      <c r="E94" s="17"/>
      <c r="F94" s="17"/>
    </row>
    <row r="95" spans="1:255" s="8" customFormat="1" ht="11.1" customHeight="1">
      <c r="A95" s="236"/>
      <c r="B95" s="319"/>
      <c r="C95" s="236"/>
      <c r="D95" s="17"/>
      <c r="E95" s="17"/>
      <c r="F95" s="17"/>
      <c r="G95" s="237"/>
      <c r="H95" s="238"/>
      <c r="I95" s="238"/>
      <c r="IJ95" s="5"/>
      <c r="IK95" s="5"/>
      <c r="IL95" s="5"/>
      <c r="IM95" s="5"/>
      <c r="IN95" s="5"/>
      <c r="IO95" s="5"/>
      <c r="IP95" s="5"/>
      <c r="IQ95" s="5"/>
      <c r="IR95" s="5"/>
      <c r="IS95" s="5"/>
      <c r="IT95" s="5"/>
      <c r="IU95" s="5"/>
    </row>
    <row r="96" spans="1:255">
      <c r="B96" s="321"/>
    </row>
    <row r="97" spans="1:255">
      <c r="B97" s="321"/>
    </row>
    <row r="98" spans="1:255">
      <c r="B98" s="321"/>
    </row>
    <row r="99" spans="1:255">
      <c r="B99" s="321"/>
    </row>
    <row r="100" spans="1:255" s="8" customFormat="1" ht="11.1" customHeight="1">
      <c r="A100" s="236"/>
      <c r="B100" s="319"/>
      <c r="C100" s="236"/>
      <c r="D100" s="249"/>
      <c r="E100" s="249"/>
      <c r="F100" s="249"/>
      <c r="G100" s="237"/>
      <c r="H100" s="238"/>
      <c r="I100" s="238"/>
      <c r="IJ100" s="5"/>
      <c r="IK100" s="5"/>
      <c r="IL100" s="5"/>
      <c r="IM100" s="5"/>
      <c r="IN100" s="5"/>
      <c r="IO100" s="5"/>
      <c r="IP100" s="5"/>
      <c r="IQ100" s="5"/>
      <c r="IR100" s="5"/>
      <c r="IS100" s="5"/>
      <c r="IT100" s="5"/>
      <c r="IU100" s="5"/>
    </row>
    <row r="101" spans="1:255">
      <c r="B101" s="321"/>
    </row>
    <row r="102" spans="1:255">
      <c r="B102" s="321"/>
    </row>
    <row r="103" spans="1:255">
      <c r="B103" s="321"/>
    </row>
    <row r="104" spans="1:255">
      <c r="B104" s="321"/>
    </row>
    <row r="105" spans="1:255">
      <c r="B105" s="321"/>
    </row>
    <row r="106" spans="1:255">
      <c r="B106" s="321"/>
    </row>
    <row r="107" spans="1:255">
      <c r="B107" s="321"/>
    </row>
    <row r="108" spans="1:255">
      <c r="B108" s="321"/>
    </row>
    <row r="109" spans="1:255">
      <c r="B109" s="321"/>
    </row>
    <row r="110" spans="1:255">
      <c r="B110" s="321"/>
    </row>
    <row r="111" spans="1:255">
      <c r="B111" s="321"/>
    </row>
    <row r="112" spans="1:255">
      <c r="B112" s="321"/>
    </row>
    <row r="113" spans="1:255">
      <c r="B113" s="321"/>
    </row>
    <row r="114" spans="1:255">
      <c r="B114" s="321"/>
    </row>
    <row r="115" spans="1:255">
      <c r="B115" s="321"/>
    </row>
    <row r="116" spans="1:255">
      <c r="B116" s="321"/>
    </row>
    <row r="117" spans="1:255">
      <c r="B117" s="321"/>
    </row>
    <row r="118" spans="1:255">
      <c r="B118" s="321"/>
    </row>
    <row r="119" spans="1:255">
      <c r="B119" s="321"/>
    </row>
    <row r="120" spans="1:255" s="8" customFormat="1" ht="11.1" customHeight="1">
      <c r="A120" s="236"/>
      <c r="B120" s="319"/>
      <c r="C120" s="215"/>
      <c r="D120" s="255"/>
      <c r="E120" s="255"/>
      <c r="F120" s="17"/>
      <c r="G120" s="234"/>
      <c r="H120" s="238"/>
      <c r="I120" s="215"/>
      <c r="J120" s="5"/>
      <c r="IJ120" s="5"/>
      <c r="IK120" s="5"/>
      <c r="IL120" s="5"/>
      <c r="IM120" s="5"/>
      <c r="IN120" s="5"/>
      <c r="IO120" s="5"/>
      <c r="IP120" s="5"/>
      <c r="IQ120" s="5"/>
      <c r="IR120" s="5"/>
      <c r="IS120" s="5"/>
      <c r="IT120" s="5"/>
      <c r="IU120" s="5"/>
    </row>
    <row r="121" spans="1:255">
      <c r="B121" s="321"/>
    </row>
    <row r="122" spans="1:255">
      <c r="B122" s="321"/>
    </row>
    <row r="123" spans="1:255">
      <c r="B123" s="321"/>
    </row>
    <row r="124" spans="1:255">
      <c r="B124" s="321"/>
    </row>
    <row r="125" spans="1:255">
      <c r="B125" s="321"/>
    </row>
    <row r="126" spans="1:255">
      <c r="B126" s="321"/>
    </row>
    <row r="127" spans="1:255">
      <c r="B127" s="321"/>
    </row>
    <row r="128" spans="1:255">
      <c r="B128" s="321"/>
    </row>
    <row r="129" spans="1:255">
      <c r="B129" s="321"/>
    </row>
    <row r="130" spans="1:255">
      <c r="B130" s="321"/>
    </row>
    <row r="131" spans="1:255" ht="11.1" customHeight="1">
      <c r="A131" s="236"/>
      <c r="B131" s="236"/>
      <c r="C131" s="236"/>
      <c r="D131" s="255"/>
      <c r="E131" s="255"/>
      <c r="F131" s="17"/>
      <c r="G131" s="237"/>
      <c r="H131" s="234"/>
      <c r="I131" s="238"/>
    </row>
    <row r="142" spans="1:255" ht="12.75" customHeight="1">
      <c r="A142" s="236"/>
      <c r="B142" s="236"/>
      <c r="C142" s="236"/>
      <c r="D142" s="5"/>
      <c r="E142" s="5"/>
      <c r="F142" s="256"/>
      <c r="G142" s="237"/>
      <c r="H142" s="238"/>
    </row>
    <row r="143" spans="1:255" ht="12.75" customHeight="1">
      <c r="A143" s="236"/>
      <c r="B143" s="236"/>
      <c r="C143" s="236"/>
      <c r="D143" s="256"/>
      <c r="E143" s="256"/>
      <c r="F143" s="256"/>
      <c r="G143" s="237"/>
      <c r="H143" s="238"/>
    </row>
    <row r="144" spans="1:255" s="8" customFormat="1" ht="12.75" customHeight="1">
      <c r="A144" s="217"/>
      <c r="B144" s="236"/>
      <c r="C144" s="236"/>
      <c r="D144" s="257"/>
      <c r="E144" s="257"/>
      <c r="F144" s="257"/>
      <c r="G144" s="215"/>
      <c r="H144" s="218"/>
      <c r="I144" s="215"/>
      <c r="IJ144" s="5"/>
      <c r="IK144" s="5"/>
      <c r="IL144" s="5"/>
      <c r="IM144" s="5"/>
      <c r="IN144" s="5"/>
      <c r="IO144" s="5"/>
      <c r="IP144" s="5"/>
      <c r="IQ144" s="5"/>
      <c r="IR144" s="5"/>
      <c r="IS144" s="5"/>
      <c r="IT144" s="5"/>
      <c r="IU144" s="5"/>
    </row>
    <row r="145" spans="1:255" s="8" customFormat="1" ht="12.75" customHeight="1">
      <c r="A145" s="217"/>
      <c r="B145" s="236"/>
      <c r="C145" s="236"/>
      <c r="D145" s="257"/>
      <c r="E145" s="257"/>
      <c r="F145" s="257"/>
      <c r="G145" s="215"/>
      <c r="H145" s="218"/>
      <c r="I145" s="215"/>
      <c r="IJ145" s="5"/>
      <c r="IK145" s="5"/>
      <c r="IL145" s="5"/>
      <c r="IM145" s="5"/>
      <c r="IN145" s="5"/>
      <c r="IO145" s="5"/>
      <c r="IP145" s="5"/>
      <c r="IQ145" s="5"/>
      <c r="IR145" s="5"/>
      <c r="IS145" s="5"/>
      <c r="IT145" s="5"/>
      <c r="IU145" s="5"/>
    </row>
    <row r="146" spans="1:255" s="8" customFormat="1" ht="12.75" customHeight="1">
      <c r="A146" s="217"/>
      <c r="B146" s="236"/>
      <c r="C146" s="236"/>
      <c r="D146" s="257"/>
      <c r="E146" s="257"/>
      <c r="F146" s="257"/>
      <c r="G146" s="215"/>
      <c r="H146" s="218"/>
      <c r="I146" s="215"/>
      <c r="IJ146" s="5"/>
      <c r="IK146" s="5"/>
      <c r="IL146" s="5"/>
      <c r="IM146" s="5"/>
      <c r="IN146" s="5"/>
      <c r="IO146" s="5"/>
      <c r="IP146" s="5"/>
      <c r="IQ146" s="5"/>
      <c r="IR146" s="5"/>
      <c r="IS146" s="5"/>
      <c r="IT146" s="5"/>
      <c r="IU146" s="5"/>
    </row>
    <row r="147" spans="1:255" s="8" customFormat="1" ht="12.75" customHeight="1">
      <c r="A147" s="217"/>
      <c r="B147" s="236"/>
      <c r="C147" s="236"/>
      <c r="D147" s="257"/>
      <c r="E147" s="257"/>
      <c r="F147" s="257"/>
      <c r="G147" s="215"/>
      <c r="H147" s="218"/>
      <c r="I147" s="215"/>
      <c r="IJ147" s="5"/>
      <c r="IK147" s="5"/>
      <c r="IL147" s="5"/>
      <c r="IM147" s="5"/>
      <c r="IN147" s="5"/>
      <c r="IO147" s="5"/>
      <c r="IP147" s="5"/>
      <c r="IQ147" s="5"/>
      <c r="IR147" s="5"/>
      <c r="IS147" s="5"/>
      <c r="IT147" s="5"/>
      <c r="IU147" s="5"/>
    </row>
    <row r="148" spans="1:255" s="8" customFormat="1" ht="12.75" customHeight="1">
      <c r="A148" s="217"/>
      <c r="B148" s="236"/>
      <c r="C148" s="236"/>
      <c r="D148" s="257"/>
      <c r="E148" s="257"/>
      <c r="F148" s="257"/>
      <c r="G148" s="215"/>
      <c r="H148" s="218"/>
      <c r="I148" s="215"/>
      <c r="IJ148" s="5"/>
      <c r="IK148" s="5"/>
      <c r="IL148" s="5"/>
      <c r="IM148" s="5"/>
      <c r="IN148" s="5"/>
      <c r="IO148" s="5"/>
      <c r="IP148" s="5"/>
      <c r="IQ148" s="5"/>
      <c r="IR148" s="5"/>
      <c r="IS148" s="5"/>
      <c r="IT148" s="5"/>
      <c r="IU148" s="5"/>
    </row>
    <row r="149" spans="1:255" s="8" customFormat="1" ht="12.75" customHeight="1">
      <c r="A149" s="217"/>
      <c r="B149" s="236"/>
      <c r="C149" s="236"/>
      <c r="D149" s="257"/>
      <c r="E149" s="257"/>
      <c r="F149" s="257"/>
      <c r="G149" s="215"/>
      <c r="H149" s="218"/>
      <c r="I149" s="215"/>
      <c r="IJ149" s="5"/>
      <c r="IK149" s="5"/>
      <c r="IL149" s="5"/>
      <c r="IM149" s="5"/>
      <c r="IN149" s="5"/>
      <c r="IO149" s="5"/>
      <c r="IP149" s="5"/>
      <c r="IQ149" s="5"/>
      <c r="IR149" s="5"/>
      <c r="IS149" s="5"/>
      <c r="IT149" s="5"/>
      <c r="IU149" s="5"/>
    </row>
    <row r="150" spans="1:255" s="8" customFormat="1" ht="12.75" customHeight="1">
      <c r="A150" s="258"/>
      <c r="B150" s="215"/>
      <c r="C150" s="175"/>
      <c r="D150" s="215"/>
      <c r="E150" s="215"/>
      <c r="F150" s="215"/>
      <c r="G150" s="215"/>
      <c r="H150" s="215"/>
      <c r="I150" s="215"/>
      <c r="IJ150" s="5"/>
      <c r="IK150" s="5"/>
      <c r="IL150" s="5"/>
      <c r="IM150" s="5"/>
      <c r="IN150" s="5"/>
      <c r="IO150" s="5"/>
      <c r="IP150" s="5"/>
      <c r="IQ150" s="5"/>
      <c r="IR150" s="5"/>
      <c r="IS150" s="5"/>
      <c r="IT150" s="5"/>
      <c r="IU150" s="5"/>
    </row>
    <row r="151" spans="1:255" ht="15.75">
      <c r="A151" s="259" t="s">
        <v>103</v>
      </c>
      <c r="B151" s="260"/>
      <c r="C151" s="220"/>
      <c r="D151" s="222"/>
      <c r="E151" s="222"/>
      <c r="G151" s="222"/>
      <c r="H151" s="222"/>
      <c r="I151" s="261" t="s">
        <v>104</v>
      </c>
    </row>
    <row r="152" spans="1:255" ht="14.25">
      <c r="A152" s="262"/>
      <c r="B152" s="262"/>
      <c r="C152" s="262"/>
      <c r="D152" s="262"/>
      <c r="E152" s="262"/>
      <c r="F152" s="262"/>
      <c r="G152" s="262"/>
    </row>
    <row r="153" spans="1:255" ht="15">
      <c r="B153" s="263"/>
      <c r="C153" s="227"/>
      <c r="D153" s="264"/>
      <c r="E153" s="264"/>
      <c r="F153" s="264"/>
      <c r="H153" s="227"/>
      <c r="I153" s="227"/>
    </row>
    <row r="154" spans="1:255">
      <c r="C154" s="265"/>
      <c r="D154" s="264"/>
      <c r="E154" s="264"/>
      <c r="F154" s="264"/>
    </row>
    <row r="155" spans="1:255">
      <c r="A155" s="227"/>
      <c r="B155" s="266"/>
      <c r="C155" s="267"/>
      <c r="D155" s="268"/>
      <c r="E155" s="268"/>
      <c r="F155" s="268"/>
    </row>
    <row r="160" spans="1:255">
      <c r="A160" s="220"/>
      <c r="B160" s="220"/>
      <c r="C160" s="213"/>
      <c r="D160" s="213"/>
      <c r="E160" s="213"/>
      <c r="F160" s="213"/>
      <c r="G160" s="220"/>
      <c r="H160" s="220"/>
      <c r="I160" s="220"/>
    </row>
    <row r="161" spans="1:9">
      <c r="A161" s="220"/>
      <c r="B161" s="220"/>
      <c r="C161" s="213"/>
      <c r="D161" s="213"/>
      <c r="E161" s="213"/>
      <c r="F161" s="213"/>
      <c r="G161" s="220"/>
      <c r="H161" s="220"/>
      <c r="I161" s="220"/>
    </row>
  </sheetData>
  <sheetProtection selectLockedCells="1" selectUnlockedCells="1"/>
  <phoneticPr fontId="65" type="noConversion"/>
  <pageMargins left="0.810546875" right="0.515625" top="0.59027777777777779" bottom="0.59027777777777779" header="0.51180555555555551" footer="0.51180555555555551"/>
  <pageSetup paperSize="9" scale="75" firstPageNumber="0" pageOrder="overThenDown" orientation="portrait" horizontalDpi="300" verticalDpi="300" r:id="rId1"/>
  <headerFooter alignWithMargins="0"/>
  <colBreaks count="1" manualBreakCount="1">
    <brk id="4" max="84" man="1"/>
  </colBreaks>
  <extLst>
    <ext xmlns:mx="http://schemas.microsoft.com/office/mac/excel/2008/main" uri="{64002731-A6B0-56B0-2670-7721B7C09600}">
      <mx:PLV Mode="1" OnePage="0" WScale="100"/>
    </ext>
  </extLst>
</worksheet>
</file>

<file path=xl/worksheets/sheet16.xml><?xml version="1.0" encoding="utf-8"?>
<worksheet xmlns="http://schemas.openxmlformats.org/spreadsheetml/2006/main" xmlns:r="http://schemas.openxmlformats.org/officeDocument/2006/relationships">
  <sheetPr>
    <tabColor rgb="FF7030A0"/>
  </sheetPr>
  <dimension ref="A1:IV176"/>
  <sheetViews>
    <sheetView showGridLines="0" tabSelected="1" view="pageBreakPreview" topLeftCell="A103" zoomScaleSheetLayoutView="100" workbookViewId="0">
      <selection activeCell="C70" sqref="C70:D70"/>
    </sheetView>
  </sheetViews>
  <sheetFormatPr baseColWidth="10" defaultColWidth="9.625" defaultRowHeight="12.75"/>
  <cols>
    <col min="1" max="1" width="24.5" style="5" customWidth="1"/>
    <col min="2" max="2" width="11.375" style="5" bestFit="1" customWidth="1"/>
    <col min="3" max="5" width="18.625" style="5" customWidth="1"/>
    <col min="6" max="6" width="22.875" style="5" customWidth="1"/>
    <col min="7" max="7" width="9.625" style="5"/>
    <col min="8" max="8" width="9.625" style="17"/>
    <col min="9" max="16384" width="9.625" style="5"/>
  </cols>
  <sheetData>
    <row r="1" spans="1:15" ht="24.75" customHeight="1">
      <c r="A1" s="6" t="s">
        <v>633</v>
      </c>
      <c r="F1" s="107" t="s">
        <v>634</v>
      </c>
    </row>
    <row r="2" spans="1:15" ht="18.95" customHeight="1"/>
    <row r="3" spans="1:15" ht="20.25" customHeight="1">
      <c r="A3" s="9" t="s">
        <v>851</v>
      </c>
      <c r="B3" s="73"/>
      <c r="C3" s="73"/>
      <c r="D3" s="579" t="s">
        <v>852</v>
      </c>
      <c r="E3" s="579"/>
      <c r="F3" s="579"/>
    </row>
    <row r="4" spans="1:15" ht="20.25" customHeight="1">
      <c r="A4" s="9" t="s">
        <v>853</v>
      </c>
      <c r="B4" s="73"/>
      <c r="C4" s="269"/>
      <c r="F4" s="211" t="s">
        <v>854</v>
      </c>
    </row>
    <row r="5" spans="1:15" ht="20.25" customHeight="1">
      <c r="A5" s="9" t="s">
        <v>855</v>
      </c>
      <c r="B5" s="73"/>
      <c r="C5" s="269"/>
      <c r="F5" s="211" t="s">
        <v>856</v>
      </c>
    </row>
    <row r="6" spans="1:15" ht="18.95" customHeight="1">
      <c r="B6" s="73"/>
      <c r="C6" s="269"/>
      <c r="F6" s="270" t="s">
        <v>543</v>
      </c>
    </row>
    <row r="7" spans="1:15" ht="14.1" customHeight="1">
      <c r="A7" s="14" t="s">
        <v>1088</v>
      </c>
      <c r="B7" s="142" t="s">
        <v>991</v>
      </c>
      <c r="C7" s="582" t="s">
        <v>990</v>
      </c>
      <c r="D7" s="582"/>
      <c r="E7" s="15" t="s">
        <v>547</v>
      </c>
      <c r="F7" s="134" t="s">
        <v>1089</v>
      </c>
      <c r="G7" s="271"/>
      <c r="H7" s="272"/>
      <c r="I7" s="273"/>
    </row>
    <row r="8" spans="1:15" ht="12.75" customHeight="1">
      <c r="A8" s="11"/>
      <c r="B8" s="134"/>
      <c r="C8" s="580" t="s">
        <v>858</v>
      </c>
      <c r="D8" s="580"/>
      <c r="E8" s="15"/>
      <c r="F8" s="8"/>
      <c r="G8" s="271"/>
      <c r="H8" s="272"/>
      <c r="I8" s="273"/>
    </row>
    <row r="9" spans="1:15" ht="15.75">
      <c r="A9" s="14" t="s">
        <v>1176</v>
      </c>
      <c r="B9" s="16"/>
      <c r="C9" s="16" t="s">
        <v>859</v>
      </c>
      <c r="D9" s="16" t="s">
        <v>860</v>
      </c>
      <c r="E9" s="274" t="s">
        <v>546</v>
      </c>
      <c r="F9" s="138" t="s">
        <v>1175</v>
      </c>
      <c r="G9" s="275"/>
      <c r="H9" s="276"/>
      <c r="I9" s="277"/>
    </row>
    <row r="10" spans="1:15" ht="14.1" customHeight="1">
      <c r="A10" s="580" t="s">
        <v>861</v>
      </c>
      <c r="B10" s="580"/>
      <c r="C10" s="274" t="s">
        <v>862</v>
      </c>
      <c r="D10" s="274" t="s">
        <v>863</v>
      </c>
      <c r="G10" s="278"/>
      <c r="H10" s="279"/>
      <c r="I10" s="280"/>
    </row>
    <row r="11" spans="1:15" ht="14.1" customHeight="1">
      <c r="B11" s="274"/>
      <c r="C11" s="274" t="s">
        <v>864</v>
      </c>
      <c r="D11" s="14" t="s">
        <v>543</v>
      </c>
      <c r="E11" s="16"/>
      <c r="F11" s="8"/>
      <c r="H11" s="281"/>
    </row>
    <row r="12" spans="1:15" ht="8.1" customHeight="1">
      <c r="A12" s="13"/>
      <c r="C12" s="274"/>
      <c r="D12" s="14"/>
      <c r="E12" s="282"/>
      <c r="H12" s="283"/>
    </row>
    <row r="13" spans="1:15" ht="13.5" customHeight="1">
      <c r="A13" s="250"/>
      <c r="B13" s="185"/>
      <c r="C13" s="185"/>
      <c r="D13" s="112"/>
      <c r="E13" s="185"/>
      <c r="F13" s="75"/>
      <c r="H13" s="284"/>
    </row>
    <row r="14" spans="1:15" ht="17.100000000000001" customHeight="1">
      <c r="A14" s="93" t="s">
        <v>302</v>
      </c>
      <c r="B14" s="527">
        <f>SUM(B15:B22)</f>
        <v>173885</v>
      </c>
      <c r="C14" s="527">
        <f>SUM(C15:C22)</f>
        <v>20855.932000000001</v>
      </c>
      <c r="D14" s="527">
        <f>SUM(D15:D22)</f>
        <v>125295.48699999999</v>
      </c>
      <c r="E14" s="527">
        <f>SUM(E15:E22)</f>
        <v>173489.91699999999</v>
      </c>
      <c r="F14" s="286" t="s">
        <v>865</v>
      </c>
      <c r="H14" s="283"/>
      <c r="K14" s="6"/>
      <c r="L14" s="69"/>
      <c r="M14" s="69"/>
      <c r="N14" s="69"/>
      <c r="O14" s="425"/>
    </row>
    <row r="15" spans="1:15" ht="17.100000000000001" customHeight="1">
      <c r="A15" s="95" t="s">
        <v>304</v>
      </c>
      <c r="B15" s="528">
        <v>76936</v>
      </c>
      <c r="C15" s="528">
        <v>7383.1090000000004</v>
      </c>
      <c r="D15" s="529" t="s">
        <v>164</v>
      </c>
      <c r="E15" s="528">
        <v>14775.105</v>
      </c>
      <c r="F15" s="287" t="s">
        <v>866</v>
      </c>
      <c r="H15" s="283"/>
      <c r="K15" s="13"/>
      <c r="N15" s="175"/>
      <c r="O15" s="8"/>
    </row>
    <row r="16" spans="1:15" ht="17.100000000000001" customHeight="1">
      <c r="A16" s="373" t="s">
        <v>306</v>
      </c>
      <c r="B16" s="528">
        <v>29697</v>
      </c>
      <c r="C16" s="528">
        <v>3165.7350000000001</v>
      </c>
      <c r="D16" s="529" t="s">
        <v>164</v>
      </c>
      <c r="E16" s="528">
        <v>4291.9009999999998</v>
      </c>
      <c r="F16" s="288" t="s">
        <v>867</v>
      </c>
      <c r="H16" s="283"/>
      <c r="K16" s="9"/>
      <c r="O16" s="424"/>
    </row>
    <row r="17" spans="1:256" s="247" customFormat="1" ht="17.100000000000001" customHeight="1">
      <c r="A17" s="362" t="s">
        <v>868</v>
      </c>
      <c r="B17" s="528">
        <v>9309</v>
      </c>
      <c r="C17" s="528">
        <v>1801.2940000000001</v>
      </c>
      <c r="D17" s="528">
        <v>240.97399999999999</v>
      </c>
      <c r="E17" s="528">
        <v>84950.84</v>
      </c>
      <c r="F17" s="288" t="s">
        <v>869</v>
      </c>
      <c r="G17" s="16"/>
      <c r="H17" s="289"/>
      <c r="I17" s="16"/>
      <c r="K17" s="5"/>
      <c r="L17" s="5"/>
      <c r="M17" s="5"/>
      <c r="N17" s="5"/>
      <c r="O17" s="424"/>
      <c r="IU17" s="16"/>
      <c r="IV17" s="16"/>
    </row>
    <row r="18" spans="1:256" ht="17.100000000000001" customHeight="1">
      <c r="A18" s="373" t="s">
        <v>308</v>
      </c>
      <c r="B18" s="528">
        <v>18092</v>
      </c>
      <c r="C18" s="528">
        <v>1818.328</v>
      </c>
      <c r="D18" s="528">
        <v>9404.7430000000004</v>
      </c>
      <c r="E18" s="528">
        <v>18544.971000000001</v>
      </c>
      <c r="F18" s="290" t="s">
        <v>678</v>
      </c>
      <c r="H18" s="283"/>
      <c r="N18" s="109"/>
      <c r="O18" s="8"/>
    </row>
    <row r="19" spans="1:256" ht="17.100000000000001" customHeight="1">
      <c r="A19" s="373" t="s">
        <v>870</v>
      </c>
      <c r="B19" s="528">
        <v>30917</v>
      </c>
      <c r="C19" s="528">
        <v>3494.6</v>
      </c>
      <c r="D19" s="529" t="s">
        <v>164</v>
      </c>
      <c r="E19" s="528">
        <v>2559.9</v>
      </c>
      <c r="F19" s="290" t="s">
        <v>871</v>
      </c>
      <c r="H19" s="281"/>
      <c r="K19" s="11"/>
      <c r="L19" s="291"/>
      <c r="M19" s="292"/>
      <c r="N19" s="293"/>
      <c r="O19" s="39"/>
    </row>
    <row r="20" spans="1:256" ht="17.100000000000001" customHeight="1">
      <c r="A20" s="373" t="s">
        <v>310</v>
      </c>
      <c r="B20" s="528">
        <v>2060</v>
      </c>
      <c r="C20" s="528">
        <v>1517.568</v>
      </c>
      <c r="D20" s="528">
        <v>80344.260999999999</v>
      </c>
      <c r="E20" s="528">
        <v>19202.726999999999</v>
      </c>
      <c r="F20" s="290" t="s">
        <v>872</v>
      </c>
      <c r="H20" s="283"/>
      <c r="K20" s="13"/>
      <c r="L20" s="68"/>
      <c r="M20" s="68"/>
      <c r="N20" s="68"/>
      <c r="O20" s="13"/>
    </row>
    <row r="21" spans="1:256" ht="17.100000000000001" customHeight="1">
      <c r="A21" s="373" t="s">
        <v>311</v>
      </c>
      <c r="B21" s="528">
        <v>6874</v>
      </c>
      <c r="C21" s="528">
        <v>1654.325</v>
      </c>
      <c r="D21" s="528">
        <v>19.166</v>
      </c>
      <c r="E21" s="528">
        <v>21487.475999999999</v>
      </c>
      <c r="F21" s="288" t="s">
        <v>688</v>
      </c>
      <c r="H21" s="283"/>
      <c r="K21" s="93"/>
      <c r="L21" s="71"/>
      <c r="M21" s="71"/>
      <c r="N21" s="71"/>
      <c r="O21" s="15"/>
    </row>
    <row r="22" spans="1:256" ht="17.100000000000001" customHeight="1">
      <c r="A22" s="373" t="s">
        <v>873</v>
      </c>
      <c r="B22" s="530" t="s">
        <v>164</v>
      </c>
      <c r="C22" s="528">
        <v>20.972999999999999</v>
      </c>
      <c r="D22" s="528">
        <v>35286.343000000001</v>
      </c>
      <c r="E22" s="528">
        <v>7676.9970000000003</v>
      </c>
      <c r="F22" s="294" t="s">
        <v>874</v>
      </c>
      <c r="H22" s="283"/>
      <c r="K22" s="95"/>
      <c r="L22" s="123"/>
      <c r="M22" s="123"/>
      <c r="N22" s="123"/>
      <c r="O22" s="35"/>
    </row>
    <row r="23" spans="1:256" ht="17.100000000000001" customHeight="1">
      <c r="A23" s="93" t="s">
        <v>312</v>
      </c>
      <c r="B23" s="527">
        <f>SUM(B24:B31)</f>
        <v>420727</v>
      </c>
      <c r="C23" s="527">
        <f>SUM(C24:C31)</f>
        <v>44971.756999999998</v>
      </c>
      <c r="D23" s="527">
        <f>SUM(D24:D31)</f>
        <v>16609.938999999998</v>
      </c>
      <c r="E23" s="527">
        <f>SUM(E24:E31)</f>
        <v>100741.20700000001</v>
      </c>
      <c r="F23" s="286" t="s">
        <v>313</v>
      </c>
      <c r="H23" s="289"/>
      <c r="K23" s="373"/>
      <c r="L23" s="123"/>
      <c r="M23" s="123"/>
      <c r="N23" s="123"/>
      <c r="O23" s="35"/>
    </row>
    <row r="24" spans="1:256" ht="17.100000000000001" customHeight="1">
      <c r="A24" s="373" t="s">
        <v>708</v>
      </c>
      <c r="B24" s="528">
        <v>111776</v>
      </c>
      <c r="C24" s="529">
        <v>11663.489</v>
      </c>
      <c r="D24" s="531" t="s">
        <v>164</v>
      </c>
      <c r="E24" s="532">
        <v>26088.758999999998</v>
      </c>
      <c r="F24" s="294" t="s">
        <v>875</v>
      </c>
      <c r="H24" s="295"/>
      <c r="K24" s="373"/>
      <c r="L24" s="123"/>
      <c r="M24" s="123"/>
      <c r="N24" s="123"/>
      <c r="O24" s="35"/>
    </row>
    <row r="25" spans="1:256" ht="17.100000000000001" customHeight="1">
      <c r="A25" s="373" t="s">
        <v>876</v>
      </c>
      <c r="B25" s="528">
        <v>22633</v>
      </c>
      <c r="C25" s="529">
        <v>2161.4290000000001</v>
      </c>
      <c r="D25" s="531" t="s">
        <v>164</v>
      </c>
      <c r="E25" s="532">
        <v>186.08</v>
      </c>
      <c r="F25" s="294" t="s">
        <v>877</v>
      </c>
      <c r="H25" s="295"/>
      <c r="K25" s="373"/>
      <c r="L25" s="123"/>
      <c r="M25" s="123"/>
      <c r="N25" s="123"/>
      <c r="O25" s="35"/>
    </row>
    <row r="26" spans="1:256" ht="17.100000000000001" customHeight="1">
      <c r="A26" s="373" t="s">
        <v>314</v>
      </c>
      <c r="B26" s="528">
        <v>22548</v>
      </c>
      <c r="C26" s="529">
        <v>2052.3150000000001</v>
      </c>
      <c r="D26" s="531" t="s">
        <v>164</v>
      </c>
      <c r="E26" s="532">
        <v>3156.2689999999998</v>
      </c>
      <c r="F26" s="294" t="s">
        <v>878</v>
      </c>
      <c r="H26" s="295"/>
      <c r="K26" s="373"/>
      <c r="L26" s="123"/>
      <c r="M26" s="123"/>
      <c r="N26" s="123"/>
      <c r="O26" s="35"/>
    </row>
    <row r="27" spans="1:256" ht="17.100000000000001" customHeight="1">
      <c r="A27" s="373" t="s">
        <v>879</v>
      </c>
      <c r="B27" s="528">
        <v>23383</v>
      </c>
      <c r="C27" s="530">
        <v>2832.884</v>
      </c>
      <c r="D27" s="531" t="s">
        <v>164</v>
      </c>
      <c r="E27" s="532">
        <v>3886.1060000000002</v>
      </c>
      <c r="F27" s="288" t="s">
        <v>880</v>
      </c>
      <c r="H27" s="295"/>
      <c r="K27" s="93"/>
      <c r="L27" s="79"/>
      <c r="M27" s="79"/>
      <c r="N27" s="79"/>
      <c r="O27" s="15"/>
    </row>
    <row r="28" spans="1:256" ht="17.100000000000001" customHeight="1">
      <c r="A28" s="369" t="s">
        <v>316</v>
      </c>
      <c r="B28" s="528">
        <v>22157</v>
      </c>
      <c r="C28" s="530">
        <v>2291.2979999999998</v>
      </c>
      <c r="D28" s="531" t="s">
        <v>164</v>
      </c>
      <c r="E28" s="532">
        <v>3132.2150000000001</v>
      </c>
      <c r="F28" s="290" t="s">
        <v>881</v>
      </c>
      <c r="H28" s="281"/>
      <c r="K28" s="296"/>
      <c r="L28" s="123"/>
      <c r="M28" s="123"/>
      <c r="N28" s="123"/>
      <c r="O28" s="35"/>
    </row>
    <row r="29" spans="1:256" s="247" customFormat="1" ht="17.100000000000001" customHeight="1">
      <c r="A29" s="369" t="s">
        <v>318</v>
      </c>
      <c r="B29" s="528">
        <v>156804</v>
      </c>
      <c r="C29" s="529">
        <v>17273.508000000002</v>
      </c>
      <c r="D29" s="531" t="s">
        <v>164</v>
      </c>
      <c r="E29" s="532">
        <v>33014.722000000002</v>
      </c>
      <c r="F29" s="290" t="s">
        <v>703</v>
      </c>
      <c r="G29" s="16"/>
      <c r="H29" s="295"/>
      <c r="I29" s="16"/>
      <c r="K29" s="373"/>
      <c r="L29" s="123"/>
      <c r="M29" s="123"/>
      <c r="N29" s="123"/>
      <c r="O29" s="35"/>
      <c r="IU29" s="16"/>
      <c r="IV29" s="16"/>
    </row>
    <row r="30" spans="1:256" ht="17.100000000000001" customHeight="1">
      <c r="A30" s="369" t="s">
        <v>319</v>
      </c>
      <c r="B30" s="528">
        <v>9230</v>
      </c>
      <c r="C30" s="528">
        <v>1336.7729999999999</v>
      </c>
      <c r="D30" s="528">
        <v>9529.6839999999993</v>
      </c>
      <c r="E30" s="532">
        <v>13086.65</v>
      </c>
      <c r="F30" s="290" t="s">
        <v>882</v>
      </c>
      <c r="H30" s="295"/>
      <c r="K30" s="369"/>
      <c r="L30" s="123"/>
      <c r="M30" s="123"/>
      <c r="N30" s="123"/>
      <c r="O30" s="35"/>
    </row>
    <row r="31" spans="1:256" ht="17.100000000000001" customHeight="1">
      <c r="A31" s="369" t="s">
        <v>883</v>
      </c>
      <c r="B31" s="528">
        <v>52196</v>
      </c>
      <c r="C31" s="528">
        <v>5360.0609999999997</v>
      </c>
      <c r="D31" s="528">
        <v>7080.2550000000001</v>
      </c>
      <c r="E31" s="532">
        <v>18190.405999999999</v>
      </c>
      <c r="F31" s="290" t="s">
        <v>884</v>
      </c>
      <c r="H31" s="295"/>
      <c r="K31" s="369"/>
      <c r="L31" s="123"/>
      <c r="M31" s="123"/>
      <c r="N31" s="123"/>
      <c r="O31" s="35"/>
    </row>
    <row r="32" spans="1:256" ht="17.100000000000001" customHeight="1">
      <c r="A32" s="93" t="s">
        <v>321</v>
      </c>
      <c r="B32" s="527">
        <f>SUM(B33:B41)</f>
        <v>250238</v>
      </c>
      <c r="C32" s="527">
        <f>SUM(C33:C41)</f>
        <v>31968.894</v>
      </c>
      <c r="D32" s="527">
        <f>SUM(D33:D41)</f>
        <v>96187.500000000015</v>
      </c>
      <c r="E32" s="527">
        <f>SUM(E33:E41)</f>
        <v>161357.125</v>
      </c>
      <c r="F32" s="286" t="s">
        <v>712</v>
      </c>
      <c r="H32" s="283"/>
      <c r="K32" s="369"/>
      <c r="L32" s="123"/>
      <c r="M32" s="123"/>
      <c r="N32" s="123"/>
      <c r="O32" s="35"/>
    </row>
    <row r="33" spans="1:256" ht="17.100000000000001" customHeight="1">
      <c r="A33" s="369" t="s">
        <v>323</v>
      </c>
      <c r="B33" s="528">
        <v>28784</v>
      </c>
      <c r="C33" s="528">
        <v>2922.8209999999999</v>
      </c>
      <c r="D33" s="528">
        <v>6424.4840000000004</v>
      </c>
      <c r="E33" s="533">
        <v>3070.5549999999998</v>
      </c>
      <c r="F33" s="290" t="s">
        <v>885</v>
      </c>
      <c r="H33" s="284"/>
      <c r="K33" s="93"/>
      <c r="L33" s="79"/>
      <c r="M33" s="79"/>
      <c r="N33" s="79"/>
      <c r="O33" s="15"/>
    </row>
    <row r="34" spans="1:256" ht="17.100000000000001" customHeight="1">
      <c r="A34" s="369" t="s">
        <v>325</v>
      </c>
      <c r="B34" s="528">
        <v>31866</v>
      </c>
      <c r="C34" s="528">
        <v>2684.7130000000002</v>
      </c>
      <c r="D34" s="530" t="s">
        <v>164</v>
      </c>
      <c r="E34" s="533">
        <v>3851.7660000000001</v>
      </c>
      <c r="F34" s="297" t="s">
        <v>886</v>
      </c>
      <c r="H34" s="295"/>
      <c r="K34" s="369"/>
      <c r="L34" s="123"/>
      <c r="M34" s="123"/>
      <c r="N34" s="123"/>
      <c r="O34" s="35"/>
    </row>
    <row r="35" spans="1:256" ht="17.100000000000001" customHeight="1">
      <c r="A35" s="369" t="s">
        <v>327</v>
      </c>
      <c r="B35" s="528">
        <v>43771</v>
      </c>
      <c r="C35" s="528">
        <v>4816.0159999999996</v>
      </c>
      <c r="D35" s="528">
        <v>34666.453000000001</v>
      </c>
      <c r="E35" s="533">
        <v>33388.284</v>
      </c>
      <c r="F35" s="290" t="s">
        <v>887</v>
      </c>
      <c r="H35" s="295"/>
      <c r="K35" s="369"/>
      <c r="L35" s="123"/>
      <c r="M35" s="123"/>
      <c r="N35" s="123"/>
      <c r="O35" s="35"/>
    </row>
    <row r="36" spans="1:256" ht="17.100000000000001" customHeight="1">
      <c r="A36" s="373" t="s">
        <v>329</v>
      </c>
      <c r="B36" s="530" t="s">
        <v>1083</v>
      </c>
      <c r="C36" s="530" t="s">
        <v>164</v>
      </c>
      <c r="D36" s="528">
        <v>31545.081999999999</v>
      </c>
      <c r="E36" s="533">
        <v>52340.368999999999</v>
      </c>
      <c r="F36" s="290" t="s">
        <v>717</v>
      </c>
      <c r="H36" s="295"/>
      <c r="K36" s="369"/>
      <c r="L36" s="123"/>
      <c r="M36" s="123"/>
      <c r="N36" s="123"/>
      <c r="O36" s="35"/>
    </row>
    <row r="37" spans="1:256" ht="17.25" customHeight="1">
      <c r="A37" s="362" t="s">
        <v>331</v>
      </c>
      <c r="B37" s="528">
        <v>36165</v>
      </c>
      <c r="C37" s="528">
        <v>4291.5140000000001</v>
      </c>
      <c r="D37" s="530" t="s">
        <v>164</v>
      </c>
      <c r="E37" s="533">
        <v>6998.6679999999997</v>
      </c>
      <c r="F37" s="288" t="s">
        <v>1177</v>
      </c>
      <c r="H37" s="289"/>
      <c r="K37" s="373"/>
      <c r="L37" s="123"/>
      <c r="M37" s="123"/>
      <c r="N37" s="123"/>
      <c r="O37" s="35"/>
    </row>
    <row r="38" spans="1:256" ht="17.100000000000001" customHeight="1">
      <c r="A38" s="369" t="s">
        <v>332</v>
      </c>
      <c r="B38" s="528">
        <v>26714</v>
      </c>
      <c r="C38" s="528">
        <v>3583.9720000000002</v>
      </c>
      <c r="D38" s="528">
        <v>4524.5159999999996</v>
      </c>
      <c r="E38" s="533">
        <v>9718.3379999999997</v>
      </c>
      <c r="F38" s="294" t="s">
        <v>888</v>
      </c>
      <c r="H38" s="281"/>
      <c r="K38" s="362"/>
      <c r="L38" s="123"/>
      <c r="M38" s="123"/>
      <c r="N38" s="123"/>
      <c r="O38" s="35"/>
    </row>
    <row r="39" spans="1:256" ht="17.100000000000001" customHeight="1">
      <c r="A39" s="369" t="s">
        <v>334</v>
      </c>
      <c r="B39" s="528">
        <v>38321</v>
      </c>
      <c r="C39" s="528">
        <v>5774.73</v>
      </c>
      <c r="D39" s="528">
        <v>15114.475</v>
      </c>
      <c r="E39" s="533">
        <v>36979.213000000003</v>
      </c>
      <c r="F39" s="294" t="s">
        <v>889</v>
      </c>
      <c r="H39" s="295"/>
      <c r="K39" s="369"/>
      <c r="L39" s="123"/>
      <c r="M39" s="123"/>
      <c r="N39" s="123"/>
      <c r="O39" s="35"/>
    </row>
    <row r="40" spans="1:256" ht="17.100000000000001" customHeight="1">
      <c r="A40" s="369" t="s">
        <v>336</v>
      </c>
      <c r="B40" s="528">
        <v>34919</v>
      </c>
      <c r="C40" s="528">
        <v>4357.4009999999998</v>
      </c>
      <c r="D40" s="528">
        <v>3912.49</v>
      </c>
      <c r="E40" s="533">
        <v>12188.05</v>
      </c>
      <c r="F40" s="294" t="s">
        <v>720</v>
      </c>
      <c r="H40" s="295"/>
      <c r="K40" s="369"/>
      <c r="L40" s="123"/>
      <c r="M40" s="123"/>
      <c r="N40" s="123"/>
      <c r="O40" s="35"/>
    </row>
    <row r="41" spans="1:256" s="247" customFormat="1" ht="17.100000000000001" customHeight="1">
      <c r="A41" s="373" t="s">
        <v>338</v>
      </c>
      <c r="B41" s="528">
        <v>9698</v>
      </c>
      <c r="C41" s="528">
        <v>3537.7269999999999</v>
      </c>
      <c r="D41" s="530" t="s">
        <v>164</v>
      </c>
      <c r="E41" s="533">
        <v>2821.8820000000001</v>
      </c>
      <c r="F41" s="288" t="s">
        <v>890</v>
      </c>
      <c r="G41" s="16"/>
      <c r="H41" s="295"/>
      <c r="I41" s="16"/>
      <c r="K41" s="369"/>
      <c r="L41" s="123"/>
      <c r="M41" s="123"/>
      <c r="N41" s="123"/>
      <c r="O41" s="35"/>
      <c r="IU41" s="16"/>
      <c r="IV41" s="16"/>
    </row>
    <row r="42" spans="1:256" s="247" customFormat="1" ht="17.100000000000001" customHeight="1">
      <c r="A42" s="93" t="s">
        <v>339</v>
      </c>
      <c r="B42" s="527">
        <f>SUM(B43:B49)</f>
        <v>338428</v>
      </c>
      <c r="C42" s="527">
        <f>SUM(C43:C49)</f>
        <v>38489.523999999998</v>
      </c>
      <c r="D42" s="527">
        <f>SUM(D43:D49)</f>
        <v>240516.33299999998</v>
      </c>
      <c r="E42" s="527">
        <f>SUM(E43:E49)</f>
        <v>348559.69099999999</v>
      </c>
      <c r="F42" s="286" t="s">
        <v>340</v>
      </c>
      <c r="G42" s="16"/>
      <c r="H42" s="284"/>
      <c r="I42" s="16"/>
      <c r="K42" s="373"/>
      <c r="L42" s="123"/>
      <c r="M42" s="123"/>
      <c r="N42" s="123"/>
      <c r="O42" s="35"/>
      <c r="IU42" s="16"/>
      <c r="IV42" s="16"/>
    </row>
    <row r="43" spans="1:256" s="247" customFormat="1" ht="17.100000000000001" customHeight="1">
      <c r="A43" s="369" t="s">
        <v>341</v>
      </c>
      <c r="B43" s="528">
        <v>37997</v>
      </c>
      <c r="C43" s="528">
        <v>6021.45</v>
      </c>
      <c r="D43" s="528">
        <v>15612.81</v>
      </c>
      <c r="E43" s="528">
        <v>33540.944000000003</v>
      </c>
      <c r="F43" s="294" t="s">
        <v>891</v>
      </c>
      <c r="G43" s="16"/>
      <c r="H43" s="295"/>
      <c r="I43" s="16"/>
      <c r="K43" s="93"/>
      <c r="L43" s="79"/>
      <c r="M43" s="79"/>
      <c r="N43" s="79"/>
      <c r="O43" s="15"/>
      <c r="IU43" s="16"/>
      <c r="IV43" s="16"/>
    </row>
    <row r="44" spans="1:256" s="247" customFormat="1" ht="17.100000000000001" customHeight="1">
      <c r="A44" s="369" t="s">
        <v>343</v>
      </c>
      <c r="B44" s="528">
        <v>114372</v>
      </c>
      <c r="C44" s="528">
        <v>10820.620999999999</v>
      </c>
      <c r="D44" s="530" t="s">
        <v>164</v>
      </c>
      <c r="E44" s="528">
        <v>17730.717000000001</v>
      </c>
      <c r="F44" s="294" t="s">
        <v>759</v>
      </c>
      <c r="G44" s="16"/>
      <c r="H44" s="295"/>
      <c r="I44" s="16"/>
      <c r="K44" s="369"/>
      <c r="L44" s="123"/>
      <c r="M44" s="123"/>
      <c r="N44" s="123"/>
      <c r="O44" s="35"/>
      <c r="IU44" s="16"/>
      <c r="IV44" s="16"/>
    </row>
    <row r="45" spans="1:256" s="247" customFormat="1" ht="17.100000000000001" customHeight="1">
      <c r="A45" s="369" t="s">
        <v>345</v>
      </c>
      <c r="B45" s="530" t="s">
        <v>164</v>
      </c>
      <c r="C45" s="528">
        <v>678.23</v>
      </c>
      <c r="D45" s="528">
        <v>224903.52299999999</v>
      </c>
      <c r="E45" s="528">
        <v>193467.94099999999</v>
      </c>
      <c r="F45" s="294" t="s">
        <v>742</v>
      </c>
      <c r="G45" s="16"/>
      <c r="H45" s="295"/>
      <c r="I45" s="16"/>
      <c r="K45" s="369"/>
      <c r="L45" s="123"/>
      <c r="M45" s="123"/>
      <c r="N45" s="123"/>
      <c r="O45" s="35"/>
      <c r="IU45" s="16"/>
      <c r="IV45" s="16"/>
    </row>
    <row r="46" spans="1:256" s="247" customFormat="1" ht="17.100000000000001" customHeight="1">
      <c r="A46" s="362" t="s">
        <v>347</v>
      </c>
      <c r="B46" s="528">
        <v>792</v>
      </c>
      <c r="C46" s="528">
        <v>594.47400000000005</v>
      </c>
      <c r="D46" s="530" t="s">
        <v>164</v>
      </c>
      <c r="E46" s="530" t="s">
        <v>164</v>
      </c>
      <c r="F46" s="288" t="s">
        <v>892</v>
      </c>
      <c r="G46" s="16"/>
      <c r="H46" s="281"/>
      <c r="I46" s="16"/>
      <c r="K46" s="369"/>
      <c r="L46" s="123"/>
      <c r="M46" s="123"/>
      <c r="N46" s="123"/>
      <c r="O46" s="35"/>
      <c r="IU46" s="16"/>
      <c r="IV46" s="16"/>
    </row>
    <row r="47" spans="1:256" ht="17.100000000000001" customHeight="1">
      <c r="A47" s="369" t="s">
        <v>349</v>
      </c>
      <c r="B47" s="528">
        <v>78304</v>
      </c>
      <c r="C47" s="528">
        <v>8515.9889999999996</v>
      </c>
      <c r="D47" s="530" t="s">
        <v>164</v>
      </c>
      <c r="E47" s="528">
        <v>19991.032999999999</v>
      </c>
      <c r="F47" s="290" t="s">
        <v>893</v>
      </c>
      <c r="H47" s="295"/>
      <c r="K47" s="362"/>
      <c r="L47" s="123"/>
      <c r="M47" s="123"/>
      <c r="N47" s="123"/>
      <c r="O47" s="18"/>
    </row>
    <row r="48" spans="1:256" ht="17.100000000000001" customHeight="1">
      <c r="A48" s="369" t="s">
        <v>894</v>
      </c>
      <c r="B48" s="528">
        <v>54304</v>
      </c>
      <c r="C48" s="528">
        <v>5306.2389999999996</v>
      </c>
      <c r="D48" s="530" t="s">
        <v>164</v>
      </c>
      <c r="E48" s="528">
        <v>9581.5259999999998</v>
      </c>
      <c r="F48" s="290" t="s">
        <v>895</v>
      </c>
      <c r="H48" s="295"/>
      <c r="K48" s="369"/>
      <c r="L48" s="123"/>
      <c r="M48" s="123"/>
      <c r="N48" s="123"/>
      <c r="O48" s="35"/>
    </row>
    <row r="49" spans="1:15" ht="17.100000000000001" customHeight="1">
      <c r="A49" s="369" t="s">
        <v>351</v>
      </c>
      <c r="B49" s="528">
        <v>52659</v>
      </c>
      <c r="C49" s="528">
        <v>6552.5209999999997</v>
      </c>
      <c r="D49" s="530" t="s">
        <v>164</v>
      </c>
      <c r="E49" s="528">
        <v>74247.53</v>
      </c>
      <c r="F49" s="290" t="s">
        <v>896</v>
      </c>
      <c r="H49" s="284"/>
      <c r="K49" s="369"/>
      <c r="L49" s="123"/>
      <c r="M49" s="123"/>
      <c r="N49" s="123"/>
      <c r="O49" s="35"/>
    </row>
    <row r="50" spans="1:15" ht="17.100000000000001" customHeight="1">
      <c r="A50" s="93" t="s">
        <v>353</v>
      </c>
      <c r="B50" s="527">
        <f>SUM(B51:B55)</f>
        <v>319450</v>
      </c>
      <c r="C50" s="527">
        <f>SUM(C51:C55)</f>
        <v>62626.938000000002</v>
      </c>
      <c r="D50" s="527">
        <f>SUM(D51:D55)</f>
        <v>20823.665999999997</v>
      </c>
      <c r="E50" s="527">
        <f>SUM(E51:E55)</f>
        <v>111376.655</v>
      </c>
      <c r="F50" s="286" t="s">
        <v>764</v>
      </c>
      <c r="H50" s="295"/>
      <c r="K50" s="93"/>
      <c r="L50" s="79"/>
      <c r="M50" s="79"/>
      <c r="N50" s="79"/>
      <c r="O50" s="15"/>
    </row>
    <row r="51" spans="1:15" ht="17.100000000000001" customHeight="1">
      <c r="A51" s="369" t="s">
        <v>355</v>
      </c>
      <c r="B51" s="528">
        <v>46044</v>
      </c>
      <c r="C51" s="528">
        <v>4793.634</v>
      </c>
      <c r="D51" s="530" t="s">
        <v>164</v>
      </c>
      <c r="E51" s="528">
        <v>8667.56</v>
      </c>
      <c r="F51" s="290" t="s">
        <v>897</v>
      </c>
      <c r="H51" s="295"/>
      <c r="K51" s="369"/>
      <c r="L51" s="123"/>
      <c r="M51" s="123"/>
      <c r="N51" s="123"/>
      <c r="O51" s="35"/>
    </row>
    <row r="52" spans="1:15" ht="17.100000000000001" customHeight="1">
      <c r="A52" s="369" t="s">
        <v>357</v>
      </c>
      <c r="B52" s="528">
        <v>38072</v>
      </c>
      <c r="C52" s="528">
        <v>33499.656000000003</v>
      </c>
      <c r="D52" s="528">
        <v>14636.745999999999</v>
      </c>
      <c r="E52" s="528">
        <v>66969.400999999998</v>
      </c>
      <c r="F52" s="290" t="s">
        <v>768</v>
      </c>
      <c r="H52" s="298"/>
      <c r="K52" s="369"/>
      <c r="L52" s="123"/>
      <c r="M52" s="123"/>
      <c r="N52" s="123"/>
      <c r="O52" s="35"/>
    </row>
    <row r="53" spans="1:15" ht="17.100000000000001" customHeight="1">
      <c r="A53" s="362" t="s">
        <v>898</v>
      </c>
      <c r="B53" s="528">
        <v>28364</v>
      </c>
      <c r="C53" s="528">
        <v>2675.8510000000001</v>
      </c>
      <c r="D53" s="528">
        <v>6186.92</v>
      </c>
      <c r="E53" s="528">
        <v>17619.108</v>
      </c>
      <c r="F53" s="288" t="s">
        <v>899</v>
      </c>
      <c r="H53" s="295"/>
      <c r="K53" s="369"/>
      <c r="L53" s="123"/>
      <c r="M53" s="123"/>
      <c r="N53" s="123"/>
      <c r="O53" s="35"/>
    </row>
    <row r="54" spans="1:15" ht="17.100000000000001" customHeight="1">
      <c r="A54" s="369" t="s">
        <v>359</v>
      </c>
      <c r="B54" s="528">
        <v>82318</v>
      </c>
      <c r="C54" s="528">
        <v>7016.85</v>
      </c>
      <c r="D54" s="530" t="s">
        <v>164</v>
      </c>
      <c r="E54" s="528">
        <v>11472.6</v>
      </c>
      <c r="F54" s="290" t="s">
        <v>900</v>
      </c>
      <c r="H54" s="295"/>
      <c r="K54" s="369"/>
      <c r="L54" s="123"/>
      <c r="M54" s="123"/>
      <c r="N54" s="123"/>
      <c r="O54" s="35"/>
    </row>
    <row r="55" spans="1:15" ht="17.100000000000001" customHeight="1">
      <c r="A55" s="369" t="s">
        <v>361</v>
      </c>
      <c r="B55" s="528">
        <v>124652</v>
      </c>
      <c r="C55" s="528">
        <v>14640.947</v>
      </c>
      <c r="D55" s="530" t="s">
        <v>164</v>
      </c>
      <c r="E55" s="528">
        <v>6647.9859999999999</v>
      </c>
      <c r="F55" s="290" t="s">
        <v>901</v>
      </c>
      <c r="H55" s="295"/>
      <c r="K55" s="77"/>
      <c r="L55" s="68"/>
      <c r="M55" s="68"/>
      <c r="N55" s="299"/>
      <c r="O55" s="68"/>
    </row>
    <row r="56" spans="1:15" ht="13.5" customHeight="1">
      <c r="F56" s="13"/>
      <c r="H56" s="300"/>
      <c r="K56" s="77"/>
      <c r="L56" s="68"/>
      <c r="M56" s="68"/>
      <c r="N56" s="299"/>
      <c r="O56" s="68"/>
    </row>
    <row r="57" spans="1:15" ht="13.5" customHeight="1">
      <c r="F57" s="13"/>
      <c r="H57" s="300"/>
      <c r="K57" s="77"/>
      <c r="L57" s="68"/>
      <c r="M57" s="68"/>
      <c r="N57" s="299"/>
      <c r="O57" s="68"/>
    </row>
    <row r="58" spans="1:15" ht="13.5" customHeight="1">
      <c r="H58" s="295"/>
      <c r="K58" s="77"/>
      <c r="L58" s="68"/>
      <c r="M58" s="68"/>
      <c r="N58" s="299"/>
      <c r="O58" s="68"/>
    </row>
    <row r="59" spans="1:15" ht="13.5" customHeight="1">
      <c r="H59" s="295"/>
      <c r="K59" s="77"/>
      <c r="L59" s="68"/>
      <c r="M59" s="68"/>
      <c r="N59" s="299"/>
      <c r="O59" s="68"/>
    </row>
    <row r="60" spans="1:15" ht="13.5" customHeight="1">
      <c r="H60" s="295"/>
      <c r="K60" s="77"/>
      <c r="L60" s="68"/>
      <c r="M60" s="68"/>
      <c r="N60" s="299"/>
      <c r="O60" s="68"/>
    </row>
    <row r="61" spans="1:15" ht="13.5" customHeight="1">
      <c r="H61" s="295"/>
      <c r="K61" s="77"/>
      <c r="L61" s="68"/>
      <c r="M61" s="68"/>
      <c r="N61" s="299"/>
      <c r="O61" s="68"/>
    </row>
    <row r="62" spans="1:15" ht="13.5" customHeight="1">
      <c r="H62" s="295"/>
      <c r="K62" s="77"/>
      <c r="L62" s="68"/>
      <c r="M62" s="68"/>
      <c r="N62" s="299"/>
      <c r="O62" s="68"/>
    </row>
    <row r="63" spans="1:15" ht="12.95" customHeight="1">
      <c r="H63" s="295"/>
      <c r="K63" s="77"/>
      <c r="L63" s="68"/>
      <c r="M63" s="68"/>
      <c r="N63" s="299"/>
      <c r="O63" s="68"/>
    </row>
    <row r="64" spans="1:15" ht="24.75" customHeight="1">
      <c r="A64" s="6" t="s">
        <v>633</v>
      </c>
      <c r="F64" s="107" t="s">
        <v>634</v>
      </c>
      <c r="H64" s="295"/>
      <c r="K64" s="77"/>
      <c r="L64" s="68"/>
      <c r="M64" s="68"/>
      <c r="N64" s="299"/>
      <c r="O64" s="68"/>
    </row>
    <row r="65" spans="1:15" ht="18.95" customHeight="1">
      <c r="H65" s="295"/>
      <c r="K65" s="77"/>
      <c r="L65" s="68"/>
      <c r="M65" s="68"/>
      <c r="N65" s="299"/>
      <c r="O65" s="68"/>
    </row>
    <row r="66" spans="1:15" ht="20.25" customHeight="1">
      <c r="A66" s="9" t="s">
        <v>851</v>
      </c>
      <c r="B66" s="73"/>
      <c r="C66" s="73"/>
      <c r="D66" s="579" t="s">
        <v>902</v>
      </c>
      <c r="E66" s="579"/>
      <c r="F66" s="579"/>
      <c r="H66" s="295"/>
      <c r="K66" s="77"/>
      <c r="L66" s="68"/>
      <c r="M66" s="68"/>
      <c r="N66" s="299"/>
      <c r="O66" s="68"/>
    </row>
    <row r="67" spans="1:15" ht="20.25" customHeight="1">
      <c r="A67" s="9" t="s">
        <v>853</v>
      </c>
      <c r="B67" s="73"/>
      <c r="C67" s="269"/>
      <c r="F67" s="211" t="s">
        <v>854</v>
      </c>
      <c r="H67" s="295"/>
      <c r="K67" s="77"/>
      <c r="L67" s="68"/>
      <c r="M67" s="68"/>
      <c r="N67" s="299"/>
      <c r="O67" s="68"/>
    </row>
    <row r="68" spans="1:15" ht="20.25" customHeight="1">
      <c r="A68" s="9" t="s">
        <v>903</v>
      </c>
      <c r="B68" s="73"/>
      <c r="C68" s="269"/>
      <c r="F68" s="211" t="s">
        <v>904</v>
      </c>
      <c r="H68" s="283"/>
      <c r="K68" s="77"/>
      <c r="L68" s="68"/>
      <c r="M68" s="68"/>
      <c r="N68" s="299"/>
      <c r="O68" s="68"/>
    </row>
    <row r="69" spans="1:15" ht="12.95" customHeight="1">
      <c r="B69" s="73"/>
      <c r="C69" s="269"/>
      <c r="F69" s="270" t="s">
        <v>543</v>
      </c>
      <c r="H69" s="298"/>
    </row>
    <row r="70" spans="1:15" ht="14.1" customHeight="1">
      <c r="A70" s="14" t="s">
        <v>1088</v>
      </c>
      <c r="B70" s="134" t="s">
        <v>857</v>
      </c>
      <c r="C70" s="580" t="s">
        <v>953</v>
      </c>
      <c r="D70" s="580"/>
      <c r="E70" s="15" t="s">
        <v>547</v>
      </c>
      <c r="F70" s="134" t="s">
        <v>1089</v>
      </c>
      <c r="G70" s="271"/>
      <c r="H70" s="272"/>
      <c r="I70" s="273"/>
    </row>
    <row r="71" spans="1:15" ht="14.1" customHeight="1">
      <c r="A71" s="11"/>
      <c r="B71" s="134"/>
      <c r="C71" s="580" t="s">
        <v>954</v>
      </c>
      <c r="D71" s="580"/>
      <c r="E71" s="15"/>
      <c r="F71" s="8"/>
      <c r="G71" s="271"/>
      <c r="H71" s="272"/>
      <c r="I71" s="273"/>
    </row>
    <row r="72" spans="1:15" ht="15.75">
      <c r="A72" s="14" t="s">
        <v>1176</v>
      </c>
      <c r="B72" s="16"/>
      <c r="C72" s="16" t="s">
        <v>859</v>
      </c>
      <c r="D72" s="16" t="s">
        <v>860</v>
      </c>
      <c r="E72" s="274" t="s">
        <v>546</v>
      </c>
      <c r="F72" s="138" t="s">
        <v>1175</v>
      </c>
      <c r="G72" s="275"/>
      <c r="H72" s="276"/>
      <c r="I72" s="277"/>
    </row>
    <row r="73" spans="1:15" ht="14.1" customHeight="1">
      <c r="A73" s="581" t="s">
        <v>861</v>
      </c>
      <c r="B73" s="581"/>
      <c r="C73" s="274" t="s">
        <v>862</v>
      </c>
      <c r="D73" s="274" t="s">
        <v>863</v>
      </c>
      <c r="G73" s="278"/>
      <c r="H73" s="279"/>
      <c r="I73" s="280"/>
    </row>
    <row r="74" spans="1:15" ht="14.1" customHeight="1">
      <c r="B74" s="274"/>
      <c r="C74" s="274" t="s">
        <v>905</v>
      </c>
      <c r="D74" s="14" t="s">
        <v>543</v>
      </c>
      <c r="E74" s="16"/>
      <c r="F74" s="8"/>
      <c r="H74" s="281"/>
    </row>
    <row r="75" spans="1:15" ht="14.1" customHeight="1">
      <c r="A75" s="13"/>
      <c r="E75" s="282" t="s">
        <v>543</v>
      </c>
      <c r="H75" s="301"/>
    </row>
    <row r="76" spans="1:15" ht="15.95" customHeight="1">
      <c r="A76" s="98" t="s">
        <v>365</v>
      </c>
      <c r="B76" s="527">
        <f>SUM(B77:B83)</f>
        <v>206738</v>
      </c>
      <c r="C76" s="527">
        <f>SUM(C77:C83)</f>
        <v>36293.256999999998</v>
      </c>
      <c r="D76" s="527">
        <f>SUM(D77:D83)</f>
        <v>88862.803</v>
      </c>
      <c r="E76" s="527">
        <f>SUM(E77:E83)</f>
        <v>124649.49300000002</v>
      </c>
      <c r="F76" s="286" t="s">
        <v>906</v>
      </c>
      <c r="H76" s="283"/>
    </row>
    <row r="77" spans="1:15" ht="15.95" customHeight="1">
      <c r="A77" s="369" t="s">
        <v>367</v>
      </c>
      <c r="B77" s="528">
        <v>69367</v>
      </c>
      <c r="C77" s="528">
        <v>9713.0849999999991</v>
      </c>
      <c r="D77" s="530" t="s">
        <v>164</v>
      </c>
      <c r="E77" s="530">
        <v>5084.6189999999997</v>
      </c>
      <c r="F77" s="290" t="s">
        <v>907</v>
      </c>
      <c r="H77" s="283"/>
    </row>
    <row r="78" spans="1:15" ht="15.95" customHeight="1">
      <c r="A78" s="369" t="s">
        <v>908</v>
      </c>
      <c r="B78" s="528">
        <v>64793</v>
      </c>
      <c r="C78" s="528">
        <v>9628.9609999999993</v>
      </c>
      <c r="D78" s="530">
        <v>176.24600000000001</v>
      </c>
      <c r="E78" s="530">
        <v>10</v>
      </c>
      <c r="F78" s="290" t="s">
        <v>909</v>
      </c>
      <c r="H78" s="283"/>
    </row>
    <row r="79" spans="1:15" ht="15.95" customHeight="1">
      <c r="A79" s="99" t="s">
        <v>371</v>
      </c>
      <c r="B79" s="528">
        <v>9523</v>
      </c>
      <c r="C79" s="528">
        <v>6884.5550000000003</v>
      </c>
      <c r="D79" s="530">
        <v>78953.534</v>
      </c>
      <c r="E79" s="530">
        <v>111244.986</v>
      </c>
      <c r="F79" s="290" t="s">
        <v>910</v>
      </c>
      <c r="H79" s="283"/>
    </row>
    <row r="80" spans="1:15" ht="15.95" customHeight="1">
      <c r="A80" s="99" t="s">
        <v>911</v>
      </c>
      <c r="B80" s="528">
        <v>3622</v>
      </c>
      <c r="C80" s="528">
        <v>1156.0050000000001</v>
      </c>
      <c r="D80" s="530" t="s">
        <v>164</v>
      </c>
      <c r="E80" s="530">
        <v>6034.6629999999996</v>
      </c>
      <c r="F80" s="290" t="s">
        <v>912</v>
      </c>
      <c r="H80" s="283"/>
    </row>
    <row r="81" spans="1:15" ht="15.95" customHeight="1">
      <c r="A81" s="99" t="s">
        <v>373</v>
      </c>
      <c r="B81" s="528">
        <v>13142</v>
      </c>
      <c r="C81" s="528">
        <v>1147.3050000000001</v>
      </c>
      <c r="D81" s="530" t="s">
        <v>164</v>
      </c>
      <c r="E81" s="530" t="s">
        <v>164</v>
      </c>
      <c r="F81" s="290" t="s">
        <v>913</v>
      </c>
      <c r="H81" s="298"/>
    </row>
    <row r="82" spans="1:15" ht="15.95" customHeight="1">
      <c r="A82" s="369" t="s">
        <v>375</v>
      </c>
      <c r="B82" s="528">
        <v>27281</v>
      </c>
      <c r="C82" s="528">
        <v>5229.4889999999996</v>
      </c>
      <c r="D82" s="530" t="s">
        <v>164</v>
      </c>
      <c r="E82" s="530" t="s">
        <v>164</v>
      </c>
      <c r="F82" s="290" t="s">
        <v>914</v>
      </c>
      <c r="H82" s="283"/>
    </row>
    <row r="83" spans="1:15" ht="15.95" customHeight="1">
      <c r="A83" s="369" t="s">
        <v>379</v>
      </c>
      <c r="B83" s="528">
        <v>19010</v>
      </c>
      <c r="C83" s="528">
        <v>2533.857</v>
      </c>
      <c r="D83" s="530">
        <v>9733.0229999999992</v>
      </c>
      <c r="E83" s="530">
        <v>2275.2249999999999</v>
      </c>
      <c r="F83" s="290" t="s">
        <v>915</v>
      </c>
      <c r="H83" s="300"/>
    </row>
    <row r="84" spans="1:15" ht="15.95" customHeight="1">
      <c r="A84" s="93" t="s">
        <v>381</v>
      </c>
      <c r="B84" s="441">
        <f>SUM(B85:B92)</f>
        <v>265629</v>
      </c>
      <c r="C84" s="441">
        <f>SUM(C85:C92)</f>
        <v>56132.909</v>
      </c>
      <c r="D84" s="441">
        <f>SUM(D85:D92)</f>
        <v>84646.85</v>
      </c>
      <c r="E84" s="441">
        <f>SUM(E85:E92)</f>
        <v>162030.83100000001</v>
      </c>
      <c r="F84" s="286" t="s">
        <v>798</v>
      </c>
      <c r="H84" s="298"/>
    </row>
    <row r="85" spans="1:15" ht="15.95" customHeight="1">
      <c r="A85" s="373" t="s">
        <v>383</v>
      </c>
      <c r="B85" s="528">
        <v>32765</v>
      </c>
      <c r="C85" s="528">
        <v>4535.8239999999996</v>
      </c>
      <c r="D85" s="530" t="s">
        <v>164</v>
      </c>
      <c r="E85" s="530">
        <v>2422.3719999999998</v>
      </c>
      <c r="F85" s="290" t="s">
        <v>916</v>
      </c>
      <c r="G85" s="302"/>
      <c r="H85" s="303"/>
      <c r="I85" s="304"/>
      <c r="K85" s="247"/>
      <c r="L85" s="247"/>
      <c r="M85" s="247"/>
      <c r="N85" s="247"/>
      <c r="O85" s="247"/>
    </row>
    <row r="86" spans="1:15" ht="15.95" customHeight="1">
      <c r="A86" s="373" t="s">
        <v>385</v>
      </c>
      <c r="B86" s="528">
        <v>32652</v>
      </c>
      <c r="C86" s="528">
        <v>3063.0450000000001</v>
      </c>
      <c r="D86" s="530" t="s">
        <v>164</v>
      </c>
      <c r="E86" s="530">
        <v>4652.6170000000002</v>
      </c>
      <c r="F86" s="290" t="s">
        <v>828</v>
      </c>
    </row>
    <row r="87" spans="1:15" ht="15.95" customHeight="1">
      <c r="A87" s="373" t="s">
        <v>387</v>
      </c>
      <c r="B87" s="528">
        <v>49455</v>
      </c>
      <c r="C87" s="528">
        <v>7115.9</v>
      </c>
      <c r="D87" s="530" t="s">
        <v>164</v>
      </c>
      <c r="E87" s="530">
        <v>9184.1450000000004</v>
      </c>
      <c r="F87" s="290" t="s">
        <v>807</v>
      </c>
    </row>
    <row r="88" spans="1:15" ht="15.95" customHeight="1">
      <c r="A88" s="373" t="s">
        <v>389</v>
      </c>
      <c r="B88" s="528">
        <v>47592</v>
      </c>
      <c r="C88" s="528">
        <v>6495.3090000000002</v>
      </c>
      <c r="D88" s="530" t="s">
        <v>164</v>
      </c>
      <c r="E88" s="530">
        <v>9933.1949999999997</v>
      </c>
      <c r="F88" s="290" t="s">
        <v>823</v>
      </c>
    </row>
    <row r="89" spans="1:15" ht="15.95" customHeight="1">
      <c r="A89" s="99" t="s">
        <v>391</v>
      </c>
      <c r="B89" s="528">
        <v>36694</v>
      </c>
      <c r="C89" s="528">
        <v>5206.7470000000003</v>
      </c>
      <c r="D89" s="530">
        <v>72511.960000000006</v>
      </c>
      <c r="E89" s="530">
        <v>76808.372000000003</v>
      </c>
      <c r="F89" s="290" t="s">
        <v>917</v>
      </c>
    </row>
    <row r="90" spans="1:15" ht="15.95" customHeight="1">
      <c r="A90" s="373" t="s">
        <v>808</v>
      </c>
      <c r="B90" s="528">
        <v>36043</v>
      </c>
      <c r="C90" s="528">
        <v>23840.285</v>
      </c>
      <c r="D90" s="530" t="s">
        <v>164</v>
      </c>
      <c r="E90" s="530">
        <v>41542.874000000003</v>
      </c>
      <c r="F90" s="294" t="s">
        <v>918</v>
      </c>
    </row>
    <row r="91" spans="1:15" ht="15.95" customHeight="1">
      <c r="A91" s="373" t="s">
        <v>393</v>
      </c>
      <c r="B91" s="528">
        <v>6169</v>
      </c>
      <c r="C91" s="528">
        <v>2918.04</v>
      </c>
      <c r="D91" s="530">
        <v>12134.89</v>
      </c>
      <c r="E91" s="530">
        <v>14768.482</v>
      </c>
      <c r="F91" s="305" t="s">
        <v>919</v>
      </c>
    </row>
    <row r="92" spans="1:15" ht="15.95" customHeight="1">
      <c r="A92" s="373" t="s">
        <v>920</v>
      </c>
      <c r="B92" s="528">
        <v>24259</v>
      </c>
      <c r="C92" s="528">
        <v>2957.759</v>
      </c>
      <c r="D92" s="530" t="s">
        <v>164</v>
      </c>
      <c r="E92" s="530">
        <v>2718.7739999999999</v>
      </c>
      <c r="F92" s="305" t="s">
        <v>921</v>
      </c>
    </row>
    <row r="93" spans="1:15" ht="15.95" customHeight="1">
      <c r="A93" s="93" t="s">
        <v>395</v>
      </c>
      <c r="B93" s="534">
        <f>SUM(B94:B98)</f>
        <v>241290</v>
      </c>
      <c r="C93" s="534">
        <f>SUM(C94:C98)</f>
        <v>24538.753000000004</v>
      </c>
      <c r="D93" s="529" t="s">
        <v>164</v>
      </c>
      <c r="E93" s="534">
        <f>SUM(E94:E98)</f>
        <v>35953.415000000001</v>
      </c>
      <c r="F93" s="286" t="s">
        <v>922</v>
      </c>
    </row>
    <row r="94" spans="1:15" ht="15.95" customHeight="1">
      <c r="A94" s="369" t="s">
        <v>397</v>
      </c>
      <c r="B94" s="528">
        <v>103480</v>
      </c>
      <c r="C94" s="528">
        <v>10246.530000000001</v>
      </c>
      <c r="D94" s="530" t="s">
        <v>164</v>
      </c>
      <c r="E94" s="528">
        <v>15241.439</v>
      </c>
      <c r="F94" s="305" t="s">
        <v>923</v>
      </c>
    </row>
    <row r="95" spans="1:15" ht="15.95" customHeight="1">
      <c r="A95" s="369" t="s">
        <v>838</v>
      </c>
      <c r="B95" s="528">
        <v>51339</v>
      </c>
      <c r="C95" s="528">
        <v>4224.4219999999996</v>
      </c>
      <c r="D95" s="530" t="s">
        <v>164</v>
      </c>
      <c r="E95" s="528">
        <v>5987.3549999999996</v>
      </c>
      <c r="F95" s="305" t="s">
        <v>924</v>
      </c>
    </row>
    <row r="96" spans="1:15" ht="15.95" customHeight="1">
      <c r="A96" s="369" t="s">
        <v>399</v>
      </c>
      <c r="B96" s="528">
        <v>38602</v>
      </c>
      <c r="C96" s="528">
        <v>5062.0739999999996</v>
      </c>
      <c r="D96" s="530" t="s">
        <v>164</v>
      </c>
      <c r="E96" s="528">
        <v>7702.3649999999998</v>
      </c>
      <c r="F96" s="305" t="s">
        <v>925</v>
      </c>
    </row>
    <row r="97" spans="1:15" ht="15.95" customHeight="1">
      <c r="A97" s="369" t="s">
        <v>926</v>
      </c>
      <c r="B97" s="528">
        <v>23865</v>
      </c>
      <c r="C97" s="528">
        <v>2201.4360000000001</v>
      </c>
      <c r="D97" s="530" t="s">
        <v>164</v>
      </c>
      <c r="E97" s="528">
        <v>3091.627</v>
      </c>
      <c r="F97" s="305" t="s">
        <v>927</v>
      </c>
      <c r="K97" s="247"/>
      <c r="L97" s="247"/>
      <c r="M97" s="247"/>
      <c r="N97" s="247"/>
      <c r="O97" s="247"/>
    </row>
    <row r="98" spans="1:15" ht="15.95" customHeight="1">
      <c r="A98" s="373" t="s">
        <v>401</v>
      </c>
      <c r="B98" s="528">
        <v>24004</v>
      </c>
      <c r="C98" s="528">
        <v>2804.2910000000002</v>
      </c>
      <c r="D98" s="530" t="s">
        <v>164</v>
      </c>
      <c r="E98" s="528">
        <v>3930.6289999999999</v>
      </c>
      <c r="F98" s="305" t="s">
        <v>928</v>
      </c>
      <c r="K98" s="247"/>
      <c r="L98" s="247"/>
      <c r="M98" s="247"/>
      <c r="N98" s="247"/>
      <c r="O98" s="247"/>
    </row>
    <row r="99" spans="1:15" ht="15.95" customHeight="1">
      <c r="A99" s="98" t="s">
        <v>403</v>
      </c>
      <c r="B99" s="535">
        <f>SUM(B100:B105)</f>
        <v>232244</v>
      </c>
      <c r="C99" s="535">
        <f>SUM(C100:C105)</f>
        <v>22769.355</v>
      </c>
      <c r="D99" s="535">
        <f>SUM(D100:D105)</f>
        <v>55193.960000000006</v>
      </c>
      <c r="E99" s="535">
        <f>SUM(E100:E105)</f>
        <v>92097.361999999994</v>
      </c>
      <c r="F99" s="286" t="s">
        <v>404</v>
      </c>
      <c r="K99" s="247"/>
      <c r="L99" s="247"/>
      <c r="M99" s="247"/>
      <c r="N99" s="247"/>
      <c r="O99" s="247"/>
    </row>
    <row r="100" spans="1:15" ht="15.95" customHeight="1">
      <c r="A100" s="99" t="s">
        <v>405</v>
      </c>
      <c r="B100" s="528">
        <v>21315</v>
      </c>
      <c r="C100" s="528">
        <v>3195.462</v>
      </c>
      <c r="D100" s="528">
        <v>3403.3</v>
      </c>
      <c r="E100" s="528">
        <v>47110.474999999999</v>
      </c>
      <c r="F100" s="290" t="s">
        <v>929</v>
      </c>
      <c r="K100" s="247"/>
      <c r="L100" s="247"/>
      <c r="M100" s="247"/>
      <c r="N100" s="247"/>
      <c r="O100" s="247"/>
    </row>
    <row r="101" spans="1:15" ht="15.95" customHeight="1">
      <c r="A101" s="369" t="s">
        <v>407</v>
      </c>
      <c r="B101" s="528">
        <v>33649</v>
      </c>
      <c r="C101" s="528">
        <v>3953.89</v>
      </c>
      <c r="D101" s="530">
        <v>39303.660000000003</v>
      </c>
      <c r="E101" s="528">
        <v>5295.2780000000002</v>
      </c>
      <c r="F101" s="294" t="s">
        <v>930</v>
      </c>
      <c r="K101" s="247"/>
      <c r="L101" s="247"/>
      <c r="M101" s="247"/>
      <c r="N101" s="247"/>
      <c r="O101" s="247"/>
    </row>
    <row r="102" spans="1:15" ht="15.95" customHeight="1">
      <c r="A102" s="369" t="s">
        <v>409</v>
      </c>
      <c r="B102" s="528">
        <v>35319</v>
      </c>
      <c r="C102" s="528">
        <v>2782.1280000000002</v>
      </c>
      <c r="D102" s="528">
        <v>8801.9</v>
      </c>
      <c r="E102" s="528">
        <v>11806.396000000001</v>
      </c>
      <c r="F102" s="294" t="s">
        <v>931</v>
      </c>
      <c r="K102" s="247"/>
      <c r="L102" s="247"/>
      <c r="M102" s="247"/>
      <c r="N102" s="247"/>
      <c r="O102" s="247"/>
    </row>
    <row r="103" spans="1:15" ht="15.95" customHeight="1">
      <c r="A103" s="369" t="s">
        <v>411</v>
      </c>
      <c r="B103" s="528">
        <v>76959</v>
      </c>
      <c r="C103" s="528">
        <v>7334.9709999999995</v>
      </c>
      <c r="D103" s="528">
        <v>3685.1</v>
      </c>
      <c r="E103" s="528">
        <v>15987.921</v>
      </c>
      <c r="F103" s="294" t="s">
        <v>932</v>
      </c>
    </row>
    <row r="104" spans="1:15" ht="15.95" customHeight="1">
      <c r="A104" s="369" t="s">
        <v>413</v>
      </c>
      <c r="B104" s="528">
        <v>16441</v>
      </c>
      <c r="C104" s="528">
        <v>1390.7260000000001</v>
      </c>
      <c r="D104" s="530" t="s">
        <v>164</v>
      </c>
      <c r="E104" s="528">
        <v>2507.2849999999999</v>
      </c>
      <c r="F104" s="294" t="s">
        <v>933</v>
      </c>
    </row>
    <row r="105" spans="1:15" ht="15.95" customHeight="1">
      <c r="A105" s="99" t="s">
        <v>415</v>
      </c>
      <c r="B105" s="528">
        <v>48561</v>
      </c>
      <c r="C105" s="528">
        <v>4112.1779999999999</v>
      </c>
      <c r="D105" s="530" t="s">
        <v>164</v>
      </c>
      <c r="E105" s="528">
        <v>9390.0069999999996</v>
      </c>
      <c r="F105" s="290" t="s">
        <v>850</v>
      </c>
    </row>
    <row r="106" spans="1:15" ht="15.95" customHeight="1">
      <c r="A106" s="98" t="s">
        <v>417</v>
      </c>
      <c r="B106" s="527">
        <f>SUM(B107:B110)</f>
        <v>101540</v>
      </c>
      <c r="C106" s="527">
        <f>SUM(C107:C110)</f>
        <v>10109.486000000001</v>
      </c>
      <c r="D106" s="530" t="s">
        <v>164</v>
      </c>
      <c r="E106" s="527">
        <f>SUM(E107:E110)</f>
        <v>13021.483</v>
      </c>
      <c r="F106" s="286" t="s">
        <v>934</v>
      </c>
    </row>
    <row r="107" spans="1:15" ht="15.95" customHeight="1">
      <c r="A107" s="373" t="s">
        <v>419</v>
      </c>
      <c r="B107" s="528">
        <v>6418</v>
      </c>
      <c r="C107" s="528">
        <v>596.72900000000004</v>
      </c>
      <c r="D107" s="530" t="s">
        <v>164</v>
      </c>
      <c r="E107" s="528">
        <v>1056.9490000000001</v>
      </c>
      <c r="F107" s="294" t="s">
        <v>935</v>
      </c>
    </row>
    <row r="108" spans="1:15" ht="15.95" customHeight="1">
      <c r="A108" s="373" t="s">
        <v>421</v>
      </c>
      <c r="B108" s="528">
        <v>53685</v>
      </c>
      <c r="C108" s="528">
        <v>5290.3289999999997</v>
      </c>
      <c r="D108" s="530" t="s">
        <v>164</v>
      </c>
      <c r="E108" s="528">
        <v>8013.1959999999999</v>
      </c>
      <c r="F108" s="294" t="s">
        <v>936</v>
      </c>
    </row>
    <row r="109" spans="1:15" ht="15.95" customHeight="1">
      <c r="A109" s="373" t="s">
        <v>937</v>
      </c>
      <c r="B109" s="528">
        <v>18291</v>
      </c>
      <c r="C109" s="528">
        <v>1703.241</v>
      </c>
      <c r="D109" s="530" t="s">
        <v>164</v>
      </c>
      <c r="E109" s="528">
        <v>51.860999999999997</v>
      </c>
      <c r="F109" s="294" t="s">
        <v>938</v>
      </c>
    </row>
    <row r="110" spans="1:15" ht="15.95" customHeight="1">
      <c r="A110" s="99" t="s">
        <v>423</v>
      </c>
      <c r="B110" s="528">
        <v>23146</v>
      </c>
      <c r="C110" s="528">
        <v>2519.1869999999999</v>
      </c>
      <c r="D110" s="530" t="s">
        <v>164</v>
      </c>
      <c r="E110" s="528">
        <v>3899.4769999999999</v>
      </c>
      <c r="F110" s="290" t="s">
        <v>939</v>
      </c>
    </row>
    <row r="111" spans="1:15" ht="15.95" customHeight="1">
      <c r="A111" s="98" t="s">
        <v>425</v>
      </c>
      <c r="B111" s="527">
        <f>SUM(B112:B115)</f>
        <v>92379</v>
      </c>
      <c r="C111" s="527">
        <f>SUM(C112:C115)</f>
        <v>11692.151</v>
      </c>
      <c r="D111" s="530" t="s">
        <v>164</v>
      </c>
      <c r="E111" s="527">
        <f>SUM(E112:E115)</f>
        <v>22319.653000000002</v>
      </c>
      <c r="F111" s="286" t="s">
        <v>426</v>
      </c>
    </row>
    <row r="112" spans="1:15" ht="15.95" customHeight="1">
      <c r="A112" s="373" t="s">
        <v>427</v>
      </c>
      <c r="B112" s="528">
        <v>11615</v>
      </c>
      <c r="C112" s="528">
        <v>1512.8430000000001</v>
      </c>
      <c r="D112" s="530" t="s">
        <v>164</v>
      </c>
      <c r="E112" s="528">
        <v>2046.5930000000001</v>
      </c>
      <c r="F112" s="294" t="s">
        <v>940</v>
      </c>
    </row>
    <row r="113" spans="1:256" ht="15.95" customHeight="1">
      <c r="A113" s="373" t="s">
        <v>429</v>
      </c>
      <c r="B113" s="528">
        <v>12312</v>
      </c>
      <c r="C113" s="528">
        <v>1501.6990000000001</v>
      </c>
      <c r="D113" s="530" t="s">
        <v>164</v>
      </c>
      <c r="E113" s="528">
        <v>2089.6640000000002</v>
      </c>
      <c r="F113" s="294" t="s">
        <v>941</v>
      </c>
    </row>
    <row r="114" spans="1:256" ht="15.95" customHeight="1">
      <c r="A114" s="373" t="s">
        <v>431</v>
      </c>
      <c r="B114" s="528">
        <v>64287</v>
      </c>
      <c r="C114" s="528">
        <v>8195.1370000000006</v>
      </c>
      <c r="D114" s="530" t="s">
        <v>164</v>
      </c>
      <c r="E114" s="528">
        <v>17500.458999999999</v>
      </c>
      <c r="F114" s="294" t="s">
        <v>942</v>
      </c>
    </row>
    <row r="115" spans="1:256" ht="15.95" customHeight="1">
      <c r="A115" s="373" t="s">
        <v>943</v>
      </c>
      <c r="B115" s="528">
        <v>4165</v>
      </c>
      <c r="C115" s="528">
        <v>482.47199999999998</v>
      </c>
      <c r="D115" s="530" t="s">
        <v>164</v>
      </c>
      <c r="E115" s="528">
        <v>682.93700000000001</v>
      </c>
      <c r="F115" s="294" t="s">
        <v>944</v>
      </c>
    </row>
    <row r="116" spans="1:256" ht="15.95" customHeight="1">
      <c r="A116" s="98" t="s">
        <v>433</v>
      </c>
      <c r="B116" s="527">
        <f>SUM(B117:B118)</f>
        <v>28473</v>
      </c>
      <c r="C116" s="527">
        <f>SUM(C117:C118)</f>
        <v>2973.998</v>
      </c>
      <c r="D116" s="530" t="s">
        <v>164</v>
      </c>
      <c r="E116" s="527">
        <f>SUM(E117:E118)</f>
        <v>7254.2719999999999</v>
      </c>
      <c r="F116" s="286" t="s">
        <v>945</v>
      </c>
    </row>
    <row r="117" spans="1:256" ht="15.95" customHeight="1">
      <c r="A117" s="373" t="s">
        <v>946</v>
      </c>
      <c r="B117" s="530">
        <v>594</v>
      </c>
      <c r="C117" s="528">
        <v>110.23399999999999</v>
      </c>
      <c r="D117" s="530" t="s">
        <v>164</v>
      </c>
      <c r="E117" s="528">
        <v>181.679</v>
      </c>
      <c r="F117" s="294" t="s">
        <v>947</v>
      </c>
    </row>
    <row r="118" spans="1:256" ht="15.95" customHeight="1">
      <c r="A118" s="99" t="s">
        <v>435</v>
      </c>
      <c r="B118" s="528">
        <v>27879</v>
      </c>
      <c r="C118" s="528">
        <v>2863.7640000000001</v>
      </c>
      <c r="D118" s="530" t="s">
        <v>164</v>
      </c>
      <c r="E118" s="528">
        <v>7072.5929999999998</v>
      </c>
      <c r="F118" s="290" t="s">
        <v>948</v>
      </c>
    </row>
    <row r="119" spans="1:256" ht="15.95" customHeight="1">
      <c r="A119" s="98" t="s">
        <v>949</v>
      </c>
      <c r="B119" s="527">
        <f>B14+B23+B32+B42+B50+B76+B84+B93+B99+B106+B111+B116</f>
        <v>2671021</v>
      </c>
      <c r="C119" s="527">
        <f>C14+C23+C32+C42+C50+C76+C84+C93+C99+C106+C111+C116</f>
        <v>363422.95399999997</v>
      </c>
      <c r="D119" s="527">
        <v>728137</v>
      </c>
      <c r="E119" s="527">
        <f>E14+E23+E32+E42+E50+E76+E84+E93+E99+E106+E111+E116</f>
        <v>1352851.1040000001</v>
      </c>
      <c r="F119" s="286" t="s">
        <v>438</v>
      </c>
    </row>
    <row r="120" spans="1:256" ht="15.95" customHeight="1">
      <c r="A120" s="306"/>
      <c r="B120" s="285"/>
      <c r="C120" s="307"/>
      <c r="D120" s="307"/>
      <c r="E120" s="307"/>
      <c r="F120" s="183"/>
    </row>
    <row r="121" spans="1:256" ht="15.95" customHeight="1">
      <c r="A121" s="306"/>
      <c r="B121" s="308"/>
      <c r="C121" s="308"/>
      <c r="D121" s="285"/>
      <c r="E121" s="308"/>
      <c r="F121" s="183"/>
    </row>
    <row r="122" spans="1:256" ht="15.95" customHeight="1">
      <c r="A122" s="306"/>
      <c r="B122" s="308"/>
      <c r="C122" s="308"/>
      <c r="D122" s="308"/>
      <c r="E122" s="308"/>
      <c r="F122" s="183"/>
      <c r="G122" s="247"/>
    </row>
    <row r="123" spans="1:256" s="247" customFormat="1" ht="15">
      <c r="A123" s="306"/>
      <c r="B123" s="205"/>
      <c r="C123" s="206"/>
      <c r="D123" s="309"/>
      <c r="E123" s="206"/>
      <c r="F123" s="183"/>
      <c r="G123" s="5"/>
      <c r="H123" s="310"/>
      <c r="K123" s="5"/>
      <c r="L123" s="5"/>
      <c r="M123" s="5"/>
      <c r="N123" s="5"/>
      <c r="O123" s="5"/>
      <c r="IU123" s="16"/>
      <c r="IV123" s="16"/>
    </row>
    <row r="124" spans="1:256" ht="14.25">
      <c r="B124" s="260"/>
      <c r="C124" s="8"/>
      <c r="D124" s="8"/>
      <c r="E124" s="17"/>
    </row>
    <row r="125" spans="1:256" ht="56.25" customHeight="1">
      <c r="A125" s="14"/>
      <c r="B125" s="311"/>
      <c r="C125" s="312"/>
      <c r="D125" s="312"/>
      <c r="E125" s="312"/>
      <c r="F125" s="75"/>
    </row>
    <row r="126" spans="1:256" ht="13.5" customHeight="1">
      <c r="A126" s="14"/>
      <c r="B126" s="311"/>
      <c r="C126" s="312"/>
      <c r="D126" s="312"/>
      <c r="E126" s="312"/>
      <c r="K126" s="136"/>
      <c r="L126" s="136"/>
      <c r="M126" s="136"/>
      <c r="N126" s="136"/>
      <c r="O126" s="136"/>
    </row>
    <row r="127" spans="1:256">
      <c r="A127" s="38" t="s">
        <v>950</v>
      </c>
      <c r="B127" s="313"/>
      <c r="C127" s="313"/>
      <c r="D127" s="313"/>
      <c r="E127" s="313"/>
      <c r="F127" s="39" t="s">
        <v>951</v>
      </c>
    </row>
    <row r="128" spans="1:256">
      <c r="A128" s="38" t="s">
        <v>103</v>
      </c>
      <c r="B128" s="313"/>
      <c r="C128" s="313"/>
      <c r="D128" s="313"/>
      <c r="E128" s="313"/>
      <c r="F128" s="39" t="s">
        <v>104</v>
      </c>
    </row>
    <row r="129" spans="1:6" ht="15.75">
      <c r="A129" s="141"/>
      <c r="B129" s="313"/>
      <c r="C129" s="313"/>
      <c r="D129" s="313"/>
      <c r="E129" s="313"/>
      <c r="F129" s="314"/>
    </row>
    <row r="134" spans="1:6">
      <c r="C134" s="315" t="s">
        <v>543</v>
      </c>
    </row>
    <row r="135" spans="1:6">
      <c r="D135" s="315"/>
    </row>
    <row r="136" spans="1:6">
      <c r="A136" s="14"/>
      <c r="B136" s="315"/>
      <c r="E136" s="315"/>
      <c r="F136" s="16"/>
    </row>
    <row r="176" spans="11:15">
      <c r="K176" s="247"/>
      <c r="L176" s="247"/>
      <c r="M176" s="247"/>
      <c r="N176" s="247"/>
      <c r="O176" s="247"/>
    </row>
  </sheetData>
  <sheetProtection selectLockedCells="1" selectUnlockedCells="1"/>
  <mergeCells count="8">
    <mergeCell ref="C71:D71"/>
    <mergeCell ref="A73:B73"/>
    <mergeCell ref="D3:F3"/>
    <mergeCell ref="C7:D7"/>
    <mergeCell ref="C8:D8"/>
    <mergeCell ref="A10:B10"/>
    <mergeCell ref="D66:F66"/>
    <mergeCell ref="C70:D70"/>
  </mergeCells>
  <pageMargins left="0.7" right="7.8125E-3" top="0.75" bottom="0.75" header="0.51180555555555551" footer="0.51180555555555551"/>
  <pageSetup paperSize="9" scale="71" firstPageNumber="0" orientation="portrait" r:id="rId1"/>
  <headerFooter alignWithMargins="0"/>
  <rowBreaks count="1" manualBreakCount="1">
    <brk id="62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9999"/>
  </sheetPr>
  <dimension ref="A3:C24"/>
  <sheetViews>
    <sheetView zoomScale="80" zoomScaleNormal="80" workbookViewId="0">
      <selection activeCell="A12" sqref="A12"/>
    </sheetView>
  </sheetViews>
  <sheetFormatPr baseColWidth="10" defaultColWidth="11" defaultRowHeight="15"/>
  <cols>
    <col min="1" max="1" width="96" style="338" customWidth="1"/>
    <col min="2" max="2" width="0.125" style="338" customWidth="1"/>
    <col min="3" max="3" width="87.625" style="338" customWidth="1"/>
    <col min="4" max="16384" width="11" style="338"/>
  </cols>
  <sheetData>
    <row r="3" spans="1:3" s="333" customFormat="1" ht="18.75">
      <c r="A3" s="330" t="s">
        <v>962</v>
      </c>
      <c r="B3" s="331"/>
      <c r="C3" s="332" t="s">
        <v>963</v>
      </c>
    </row>
    <row r="4" spans="1:3" s="333" customFormat="1" ht="17.25">
      <c r="A4" s="334" t="s">
        <v>964</v>
      </c>
      <c r="B4" s="331"/>
      <c r="C4" s="335" t="s">
        <v>965</v>
      </c>
    </row>
    <row r="5" spans="1:3" s="333" customFormat="1" ht="16.5">
      <c r="A5" s="336" t="s">
        <v>1098</v>
      </c>
      <c r="B5" s="331"/>
      <c r="C5" s="337" t="s">
        <v>966</v>
      </c>
    </row>
    <row r="6" spans="1:3" s="333" customFormat="1" ht="16.5">
      <c r="A6" s="336" t="s">
        <v>967</v>
      </c>
      <c r="B6" s="331"/>
      <c r="C6" s="337" t="s">
        <v>968</v>
      </c>
    </row>
    <row r="7" spans="1:3" s="333" customFormat="1" ht="20.25" customHeight="1">
      <c r="A7" s="334" t="s">
        <v>1099</v>
      </c>
      <c r="B7" s="331"/>
      <c r="C7" s="337" t="s">
        <v>1102</v>
      </c>
    </row>
    <row r="8" spans="1:3" s="333" customFormat="1" ht="16.5">
      <c r="A8" s="334" t="s">
        <v>1100</v>
      </c>
      <c r="B8" s="331"/>
      <c r="C8" s="337" t="s">
        <v>1103</v>
      </c>
    </row>
    <row r="9" spans="1:3" s="333" customFormat="1" ht="16.5">
      <c r="A9" s="334" t="s">
        <v>1060</v>
      </c>
      <c r="B9" s="331"/>
      <c r="C9" s="337" t="s">
        <v>1059</v>
      </c>
    </row>
    <row r="10" spans="1:3" s="333" customFormat="1" ht="16.5">
      <c r="A10" s="334" t="s">
        <v>969</v>
      </c>
      <c r="B10" s="331"/>
      <c r="C10" s="337" t="s">
        <v>970</v>
      </c>
    </row>
    <row r="11" spans="1:3" s="333" customFormat="1" ht="16.5">
      <c r="A11" s="334" t="s">
        <v>1206</v>
      </c>
      <c r="B11" s="331"/>
      <c r="C11" s="337" t="s">
        <v>1204</v>
      </c>
    </row>
    <row r="12" spans="1:3" s="333" customFormat="1" ht="16.5">
      <c r="A12" s="334" t="s">
        <v>1207</v>
      </c>
      <c r="B12" s="331"/>
      <c r="C12" s="337" t="s">
        <v>1205</v>
      </c>
    </row>
    <row r="13" spans="1:3" s="333" customFormat="1" ht="16.5">
      <c r="A13" s="336" t="s">
        <v>1061</v>
      </c>
      <c r="B13" s="331"/>
      <c r="C13" s="337" t="s">
        <v>982</v>
      </c>
    </row>
    <row r="14" spans="1:3" s="333" customFormat="1" ht="20.25" customHeight="1">
      <c r="A14" s="336" t="s">
        <v>1062</v>
      </c>
      <c r="B14" s="331"/>
      <c r="C14" s="337" t="s">
        <v>1104</v>
      </c>
    </row>
    <row r="15" spans="1:3" s="333" customFormat="1" ht="16.5">
      <c r="A15" s="336" t="s">
        <v>1101</v>
      </c>
      <c r="B15" s="331"/>
      <c r="C15" s="337" t="s">
        <v>1105</v>
      </c>
    </row>
    <row r="16" spans="1:3" s="333" customFormat="1" ht="16.5">
      <c r="A16" s="336" t="s">
        <v>971</v>
      </c>
      <c r="B16" s="331"/>
      <c r="C16" s="337" t="s">
        <v>972</v>
      </c>
    </row>
    <row r="17" spans="1:3" s="333" customFormat="1" ht="16.5">
      <c r="A17" s="336" t="s">
        <v>973</v>
      </c>
      <c r="B17" s="331"/>
      <c r="C17" s="335" t="s">
        <v>974</v>
      </c>
    </row>
    <row r="18" spans="1:3" s="333" customFormat="1" ht="16.5">
      <c r="A18" s="336" t="s">
        <v>975</v>
      </c>
      <c r="B18" s="331"/>
      <c r="C18" s="335" t="s">
        <v>1106</v>
      </c>
    </row>
    <row r="19" spans="1:3" s="333" customFormat="1" ht="16.5">
      <c r="A19" s="336" t="s">
        <v>985</v>
      </c>
      <c r="B19" s="331"/>
      <c r="C19" s="337" t="s">
        <v>983</v>
      </c>
    </row>
    <row r="20" spans="1:3" s="333" customFormat="1" ht="16.5">
      <c r="A20" s="336" t="s">
        <v>976</v>
      </c>
      <c r="B20" s="331"/>
      <c r="C20" s="337" t="s">
        <v>977</v>
      </c>
    </row>
    <row r="21" spans="1:3" s="333" customFormat="1" ht="16.5">
      <c r="A21" s="336" t="s">
        <v>978</v>
      </c>
      <c r="B21" s="331"/>
      <c r="C21" s="335" t="s">
        <v>979</v>
      </c>
    </row>
    <row r="22" spans="1:3" s="333" customFormat="1" ht="16.5">
      <c r="A22" s="336" t="s">
        <v>980</v>
      </c>
      <c r="B22" s="331"/>
      <c r="C22" s="335" t="s">
        <v>981</v>
      </c>
    </row>
    <row r="23" spans="1:3" s="333" customFormat="1" ht="16.5">
      <c r="A23" s="336" t="s">
        <v>984</v>
      </c>
      <c r="B23" s="331"/>
      <c r="C23" s="335" t="s">
        <v>1107</v>
      </c>
    </row>
    <row r="24" spans="1:3" s="333" customFormat="1" ht="16.5">
      <c r="A24" s="336"/>
      <c r="B24" s="331"/>
      <c r="C24" s="335"/>
    </row>
  </sheetData>
  <pageMargins left="0.7" right="0.7" top="0.75" bottom="0.75" header="0.3" footer="0.3"/>
  <pageSetup paperSize="9" scale="6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7030A0"/>
  </sheetPr>
  <dimension ref="A1:E68"/>
  <sheetViews>
    <sheetView showGridLines="0" view="pageLayout" topLeftCell="A37" workbookViewId="0">
      <selection activeCell="B47" sqref="B47:D47"/>
    </sheetView>
  </sheetViews>
  <sheetFormatPr baseColWidth="10" defaultColWidth="9.625" defaultRowHeight="12.75"/>
  <cols>
    <col min="1" max="1" width="34.625" style="5" customWidth="1"/>
    <col min="2" max="2" width="11.375" style="5" customWidth="1"/>
    <col min="3" max="4" width="11.625" style="5" customWidth="1"/>
    <col min="5" max="5" width="37" style="5" customWidth="1"/>
    <col min="6" max="16384" width="9.625" style="5"/>
  </cols>
  <sheetData>
    <row r="1" spans="1:5" ht="24.75" customHeight="1">
      <c r="A1" s="6" t="s">
        <v>4</v>
      </c>
      <c r="E1" s="7" t="s">
        <v>5</v>
      </c>
    </row>
    <row r="2" spans="1:5" ht="18.95" customHeight="1">
      <c r="E2" s="8"/>
    </row>
    <row r="3" spans="1:5" ht="20.25" customHeight="1">
      <c r="A3" s="9" t="s">
        <v>6</v>
      </c>
      <c r="E3" s="10" t="s">
        <v>7</v>
      </c>
    </row>
    <row r="4" spans="1:5" ht="18.95" customHeight="1">
      <c r="E4" s="8"/>
    </row>
    <row r="5" spans="1:5" ht="18.95" customHeight="1">
      <c r="E5" s="8"/>
    </row>
    <row r="6" spans="1:5" ht="16.5" customHeight="1">
      <c r="A6" s="14" t="s">
        <v>8</v>
      </c>
      <c r="B6" s="429" t="s">
        <v>1090</v>
      </c>
      <c r="C6" s="429">
        <v>2022</v>
      </c>
      <c r="D6" s="427">
        <v>2021</v>
      </c>
      <c r="E6" s="134" t="s">
        <v>9</v>
      </c>
    </row>
    <row r="7" spans="1:5" ht="8.1" customHeight="1">
      <c r="A7" s="13"/>
      <c r="D7" s="13"/>
      <c r="E7" s="35"/>
    </row>
    <row r="8" spans="1:5" s="16" customFormat="1" ht="18" customHeight="1">
      <c r="A8" s="14" t="s">
        <v>10</v>
      </c>
      <c r="B8" s="462">
        <f t="shared" ref="B8:C8" si="0">SUM(B9:B12)</f>
        <v>2387.8615428756002</v>
      </c>
      <c r="C8" s="462">
        <f t="shared" si="0"/>
        <v>1927.1281078075997</v>
      </c>
      <c r="D8" s="462">
        <f>SUM(D9:D12)</f>
        <v>2109.3480394080002</v>
      </c>
      <c r="E8" s="15" t="s">
        <v>11</v>
      </c>
    </row>
    <row r="9" spans="1:5" ht="18" customHeight="1">
      <c r="A9" s="11" t="s">
        <v>1109</v>
      </c>
      <c r="B9" s="214">
        <v>45.422949559999992</v>
      </c>
      <c r="C9" s="214">
        <v>67.130323680000004</v>
      </c>
      <c r="D9" s="450">
        <v>95.600340119999998</v>
      </c>
      <c r="E9" s="18" t="s">
        <v>1108</v>
      </c>
    </row>
    <row r="10" spans="1:5" ht="18" customHeight="1">
      <c r="A10" s="11" t="s">
        <v>12</v>
      </c>
      <c r="B10" s="214">
        <v>91.787850195600015</v>
      </c>
      <c r="C10" s="214">
        <v>91.055065987600003</v>
      </c>
      <c r="D10" s="450">
        <v>212.75986674800004</v>
      </c>
      <c r="E10" s="18" t="s">
        <v>13</v>
      </c>
    </row>
    <row r="11" spans="1:5" ht="18" customHeight="1">
      <c r="A11" s="11" t="s">
        <v>14</v>
      </c>
      <c r="B11" s="214">
        <v>1701.8758411200001</v>
      </c>
      <c r="C11" s="214">
        <v>1392.5284435399997</v>
      </c>
      <c r="D11" s="450">
        <v>1327.7342117000001</v>
      </c>
      <c r="E11" s="18" t="s">
        <v>15</v>
      </c>
    </row>
    <row r="12" spans="1:5" ht="18" customHeight="1">
      <c r="A12" s="11" t="s">
        <v>16</v>
      </c>
      <c r="B12" s="214">
        <v>548.774902</v>
      </c>
      <c r="C12" s="214">
        <v>376.41427459999994</v>
      </c>
      <c r="D12" s="450">
        <v>473.25362084</v>
      </c>
      <c r="E12" s="18" t="s">
        <v>17</v>
      </c>
    </row>
    <row r="13" spans="1:5" ht="18" customHeight="1">
      <c r="B13" s="13"/>
      <c r="C13" s="13"/>
      <c r="D13" s="13"/>
    </row>
    <row r="14" spans="1:5" s="16" customFormat="1" ht="18" customHeight="1">
      <c r="A14" s="14" t="s">
        <v>18</v>
      </c>
      <c r="B14" s="463">
        <f t="shared" ref="B14:C14" si="1">SUM(B15:B21)</f>
        <v>22725.693306014418</v>
      </c>
      <c r="C14" s="463">
        <f t="shared" si="1"/>
        <v>22178.983149775337</v>
      </c>
      <c r="D14" s="463">
        <f>SUM(D15:D21)</f>
        <v>21882.219020134806</v>
      </c>
      <c r="E14" s="15" t="s">
        <v>1039</v>
      </c>
    </row>
    <row r="15" spans="1:5" ht="18" customHeight="1">
      <c r="A15" s="11" t="s">
        <v>19</v>
      </c>
      <c r="B15" s="214">
        <v>11699.383057702093</v>
      </c>
      <c r="C15" s="214">
        <v>11907.521736776</v>
      </c>
      <c r="D15" s="214">
        <v>11254.968856384001</v>
      </c>
      <c r="E15" s="18" t="s">
        <v>20</v>
      </c>
    </row>
    <row r="16" spans="1:5" ht="18" customHeight="1">
      <c r="A16" s="11" t="s">
        <v>1112</v>
      </c>
      <c r="B16" s="214">
        <v>7354.6780121820075</v>
      </c>
      <c r="C16" s="214">
        <v>7835.8089315726129</v>
      </c>
      <c r="D16" s="214">
        <v>7901.6081939028027</v>
      </c>
      <c r="E16" s="18" t="s">
        <v>1110</v>
      </c>
    </row>
    <row r="17" spans="1:5" ht="18" customHeight="1">
      <c r="A17" s="11" t="s">
        <v>1114</v>
      </c>
      <c r="B17" s="214">
        <v>91.787850195600015</v>
      </c>
      <c r="C17" s="214">
        <v>91.055065987600003</v>
      </c>
      <c r="D17" s="214">
        <v>212.75986674800004</v>
      </c>
      <c r="E17" s="18" t="s">
        <v>13</v>
      </c>
    </row>
    <row r="18" spans="1:5" ht="18" customHeight="1">
      <c r="A18" s="11" t="s">
        <v>21</v>
      </c>
      <c r="B18" s="214">
        <v>848.32868681471621</v>
      </c>
      <c r="C18" s="214">
        <v>212.46537365912661</v>
      </c>
      <c r="D18" s="214">
        <v>754.32520455999997</v>
      </c>
      <c r="E18" s="18" t="s">
        <v>22</v>
      </c>
    </row>
    <row r="19" spans="1:5" ht="18" customHeight="1">
      <c r="A19" s="5" t="s">
        <v>1113</v>
      </c>
      <c r="B19" s="214">
        <v>480.86495600000001</v>
      </c>
      <c r="C19" s="214">
        <v>363.18932364000005</v>
      </c>
      <c r="D19" s="214">
        <v>-42.430933999999944</v>
      </c>
      <c r="E19" s="35" t="s">
        <v>23</v>
      </c>
    </row>
    <row r="20" spans="1:5" ht="18" customHeight="1">
      <c r="A20" s="11" t="s">
        <v>1115</v>
      </c>
      <c r="B20" s="214">
        <v>1701.8758411200001</v>
      </c>
      <c r="C20" s="214">
        <v>1392.5284435399997</v>
      </c>
      <c r="D20" s="214">
        <v>1327.7342117000001</v>
      </c>
      <c r="E20" s="18" t="s">
        <v>15</v>
      </c>
    </row>
    <row r="21" spans="1:5" ht="18" customHeight="1">
      <c r="A21" s="11" t="s">
        <v>1116</v>
      </c>
      <c r="B21" s="214">
        <v>548.774902</v>
      </c>
      <c r="C21" s="214">
        <v>376.41427459999994</v>
      </c>
      <c r="D21" s="214">
        <v>473.25362084</v>
      </c>
      <c r="E21" s="18" t="s">
        <v>17</v>
      </c>
    </row>
    <row r="22" spans="1:5" ht="18" customHeight="1">
      <c r="A22" s="11"/>
      <c r="B22" s="17"/>
      <c r="C22" s="17"/>
      <c r="D22" s="17"/>
      <c r="E22" s="18"/>
    </row>
    <row r="23" spans="1:5" ht="18" customHeight="1">
      <c r="B23" s="19"/>
      <c r="C23" s="19"/>
      <c r="D23" s="19"/>
    </row>
    <row r="24" spans="1:5" ht="18" customHeight="1">
      <c r="A24" s="20" t="s">
        <v>24</v>
      </c>
      <c r="B24" s="23"/>
      <c r="C24" s="23"/>
      <c r="D24" s="23"/>
      <c r="E24" s="21" t="s">
        <v>25</v>
      </c>
    </row>
    <row r="25" spans="1:5" ht="18" customHeight="1">
      <c r="A25" s="22"/>
      <c r="D25" s="1"/>
      <c r="E25" s="21"/>
    </row>
    <row r="26" spans="1:5">
      <c r="A26" s="24"/>
      <c r="D26" s="1"/>
      <c r="E26" s="25"/>
    </row>
    <row r="27" spans="1:5" ht="14.25">
      <c r="A27" s="14" t="s">
        <v>26</v>
      </c>
      <c r="B27" s="429" t="s">
        <v>1090</v>
      </c>
      <c r="C27" s="429">
        <v>2022</v>
      </c>
      <c r="D27" s="429">
        <v>2021</v>
      </c>
      <c r="E27" s="134" t="s">
        <v>27</v>
      </c>
    </row>
    <row r="28" spans="1:5" ht="14.25">
      <c r="A28" s="26"/>
      <c r="E28" s="27"/>
    </row>
    <row r="29" spans="1:5" ht="14.25">
      <c r="A29" s="26" t="s">
        <v>28</v>
      </c>
      <c r="B29" s="459">
        <v>121.996512703756</v>
      </c>
      <c r="C29" s="459">
        <v>153.18735979852096</v>
      </c>
      <c r="D29" s="459">
        <v>75.800000000000011</v>
      </c>
      <c r="E29" s="27" t="s">
        <v>29</v>
      </c>
    </row>
    <row r="30" spans="1:5" ht="15">
      <c r="A30" s="28"/>
      <c r="B30" s="387"/>
      <c r="C30" s="387"/>
      <c r="D30" s="387"/>
      <c r="E30" s="30"/>
    </row>
    <row r="31" spans="1:5" ht="15">
      <c r="A31" s="386" t="s">
        <v>1030</v>
      </c>
      <c r="B31" s="387">
        <v>99.697673630135995</v>
      </c>
      <c r="C31" s="387">
        <v>123.03098555092097</v>
      </c>
      <c r="D31" s="387">
        <v>63.7</v>
      </c>
      <c r="E31" s="31" t="s">
        <v>1040</v>
      </c>
    </row>
    <row r="32" spans="1:5" ht="15.95" customHeight="1">
      <c r="A32" s="202" t="s">
        <v>1117</v>
      </c>
      <c r="B32" s="387">
        <v>14.018549281</v>
      </c>
      <c r="C32" s="387">
        <v>23.707379355599997</v>
      </c>
      <c r="D32" s="387">
        <v>10.3</v>
      </c>
      <c r="E32" s="18" t="s">
        <v>1110</v>
      </c>
    </row>
    <row r="33" spans="1:5" ht="15.95" customHeight="1">
      <c r="A33" s="386" t="s">
        <v>21</v>
      </c>
      <c r="B33" s="387">
        <v>6.0176241696199995</v>
      </c>
      <c r="C33" s="387">
        <v>2.5279344309999998</v>
      </c>
      <c r="D33" s="387">
        <v>1.4</v>
      </c>
      <c r="E33" s="31" t="s">
        <v>1158</v>
      </c>
    </row>
    <row r="34" spans="1:5" ht="12.75" customHeight="1">
      <c r="A34" s="386" t="s">
        <v>1157</v>
      </c>
      <c r="B34" s="387">
        <v>2.2626656230000002</v>
      </c>
      <c r="C34" s="387">
        <v>3.9210604610000002</v>
      </c>
      <c r="D34" s="387">
        <v>0.4</v>
      </c>
      <c r="E34" s="31" t="s">
        <v>1159</v>
      </c>
    </row>
    <row r="35" spans="1:5" ht="15.95" customHeight="1">
      <c r="A35" s="28"/>
      <c r="B35" s="387"/>
      <c r="C35" s="387"/>
      <c r="D35" s="387"/>
      <c r="E35" s="30"/>
    </row>
    <row r="36" spans="1:5" ht="14.25">
      <c r="A36" s="26" t="s">
        <v>30</v>
      </c>
      <c r="B36" s="460">
        <v>5.1899040646349999</v>
      </c>
      <c r="C36" s="460">
        <v>4.3274871150209995</v>
      </c>
      <c r="D36" s="460">
        <v>2.2999999999999998</v>
      </c>
      <c r="E36" s="27" t="s">
        <v>31</v>
      </c>
    </row>
    <row r="37" spans="1:5" ht="15">
      <c r="A37" s="28"/>
      <c r="B37" s="387"/>
      <c r="C37" s="387"/>
      <c r="D37" s="387"/>
      <c r="E37" s="30"/>
    </row>
    <row r="38" spans="1:5" ht="14.25">
      <c r="A38" s="33" t="s">
        <v>32</v>
      </c>
      <c r="B38" s="461">
        <v>116.806608639121</v>
      </c>
      <c r="C38" s="461">
        <v>148.85987268349996</v>
      </c>
      <c r="D38" s="461">
        <v>73.5</v>
      </c>
      <c r="E38" s="27" t="s">
        <v>33</v>
      </c>
    </row>
    <row r="39" spans="1:5" ht="14.25">
      <c r="A39" s="33"/>
      <c r="D39" s="32"/>
      <c r="E39" s="27"/>
    </row>
    <row r="40" spans="1:5" ht="14.25">
      <c r="A40" s="33"/>
      <c r="C40" s="32"/>
      <c r="D40" s="32"/>
      <c r="E40" s="27"/>
    </row>
    <row r="41" spans="1:5" ht="14.25">
      <c r="A41" s="33"/>
      <c r="C41" s="32"/>
      <c r="D41" s="32"/>
      <c r="E41" s="27"/>
    </row>
    <row r="42" spans="1:5" ht="18" customHeight="1">
      <c r="A42" s="9" t="s">
        <v>34</v>
      </c>
      <c r="E42" s="379" t="s">
        <v>1055</v>
      </c>
    </row>
    <row r="43" spans="1:5" ht="16.5" customHeight="1">
      <c r="E43" s="8"/>
    </row>
    <row r="44" spans="1:5" ht="14.25">
      <c r="A44" s="405" t="s">
        <v>35</v>
      </c>
      <c r="B44" s="429">
        <v>2023</v>
      </c>
      <c r="C44" s="429">
        <v>2022</v>
      </c>
      <c r="D44" s="429">
        <v>2021</v>
      </c>
      <c r="E44" s="134" t="s">
        <v>36</v>
      </c>
    </row>
    <row r="45" spans="1:5" ht="12.75" customHeight="1"/>
    <row r="46" spans="1:5" ht="12.75" customHeight="1"/>
    <row r="47" spans="1:5" ht="18" customHeight="1">
      <c r="A47" s="384" t="s">
        <v>37</v>
      </c>
      <c r="B47" s="387">
        <v>133.9</v>
      </c>
      <c r="C47" s="387">
        <v>132</v>
      </c>
      <c r="D47" s="387">
        <v>131.6</v>
      </c>
      <c r="E47" s="385" t="s">
        <v>38</v>
      </c>
    </row>
    <row r="48" spans="1:5" ht="105.75" customHeight="1">
      <c r="A48" s="11"/>
      <c r="B48" s="34"/>
      <c r="C48" s="34"/>
      <c r="D48" s="37"/>
      <c r="E48" s="35"/>
    </row>
    <row r="49" spans="1:5">
      <c r="A49" s="341" t="s">
        <v>39</v>
      </c>
      <c r="B49" s="342"/>
      <c r="C49" s="342"/>
      <c r="D49" s="342"/>
      <c r="E49" s="343" t="s">
        <v>40</v>
      </c>
    </row>
    <row r="50" spans="1:5">
      <c r="A50" s="341" t="s">
        <v>992</v>
      </c>
      <c r="B50" s="342"/>
      <c r="C50" s="342"/>
      <c r="D50" s="342"/>
      <c r="E50" s="344" t="s">
        <v>41</v>
      </c>
    </row>
    <row r="51" spans="1:5">
      <c r="A51" s="341" t="s">
        <v>993</v>
      </c>
      <c r="B51" s="345"/>
      <c r="C51" s="345"/>
      <c r="D51" s="345"/>
      <c r="E51" s="343" t="s">
        <v>994</v>
      </c>
    </row>
    <row r="52" spans="1:5">
      <c r="A52" s="341" t="s">
        <v>42</v>
      </c>
      <c r="B52" s="345"/>
      <c r="C52" s="345"/>
      <c r="D52" s="345"/>
      <c r="E52" s="343" t="s">
        <v>43</v>
      </c>
    </row>
    <row r="53" spans="1:5" ht="14.25">
      <c r="A53" s="341" t="s">
        <v>995</v>
      </c>
      <c r="B53" s="375"/>
      <c r="C53" s="375"/>
      <c r="D53" s="375"/>
      <c r="E53" s="343" t="s">
        <v>996</v>
      </c>
    </row>
    <row r="54" spans="1:5" ht="14.25">
      <c r="A54" s="341" t="s">
        <v>997</v>
      </c>
      <c r="B54" s="375"/>
      <c r="C54" s="375"/>
      <c r="D54" s="375"/>
      <c r="E54" s="343" t="s">
        <v>998</v>
      </c>
    </row>
    <row r="55" spans="1:5">
      <c r="A55" s="341" t="s">
        <v>44</v>
      </c>
      <c r="B55" s="375"/>
      <c r="C55" s="375"/>
      <c r="D55" s="375"/>
      <c r="E55" s="343" t="s">
        <v>999</v>
      </c>
    </row>
    <row r="56" spans="1:5">
      <c r="A56" s="341" t="s">
        <v>1081</v>
      </c>
      <c r="E56" s="54" t="s">
        <v>1082</v>
      </c>
    </row>
    <row r="57" spans="1:5">
      <c r="A57" s="341" t="s">
        <v>1079</v>
      </c>
      <c r="B57" s="345"/>
      <c r="C57" s="345"/>
      <c r="D57" s="345"/>
      <c r="E57" s="346" t="s">
        <v>1080</v>
      </c>
    </row>
    <row r="58" spans="1:5" s="146" customFormat="1">
      <c r="A58" s="347"/>
      <c r="B58" s="348"/>
      <c r="C58" s="348"/>
      <c r="D58" s="348"/>
      <c r="E58" s="349"/>
    </row>
    <row r="59" spans="1:5">
      <c r="A59" s="350" t="s">
        <v>1120</v>
      </c>
      <c r="B59" s="351"/>
      <c r="C59" s="351"/>
      <c r="D59" s="351"/>
      <c r="E59" s="352" t="s">
        <v>1119</v>
      </c>
    </row>
    <row r="60" spans="1:5">
      <c r="A60" s="353" t="s">
        <v>1042</v>
      </c>
      <c r="B60" s="345"/>
      <c r="C60" s="345"/>
      <c r="D60" s="345"/>
      <c r="E60" s="354" t="s">
        <v>1041</v>
      </c>
    </row>
    <row r="61" spans="1:5">
      <c r="A61" s="341" t="s">
        <v>1111</v>
      </c>
      <c r="B61" s="345"/>
      <c r="C61" s="345"/>
      <c r="D61" s="345"/>
      <c r="E61" s="354" t="s">
        <v>1118</v>
      </c>
    </row>
    <row r="62" spans="1:5" ht="12.75" customHeight="1"/>
    <row r="63" spans="1:5" ht="12.75" customHeight="1">
      <c r="A63" s="566"/>
      <c r="B63" s="566"/>
      <c r="C63" s="566"/>
      <c r="D63" s="566"/>
      <c r="E63" s="44"/>
    </row>
    <row r="64" spans="1:5" ht="12.75" customHeight="1"/>
    <row r="65" spans="1:5" ht="12.75" customHeight="1">
      <c r="A65" s="40"/>
      <c r="B65" s="41"/>
      <c r="C65" s="41"/>
      <c r="D65" s="41"/>
      <c r="E65" s="42"/>
    </row>
    <row r="66" spans="1:5" ht="12.75" customHeight="1">
      <c r="A66" s="41"/>
      <c r="B66" s="41"/>
      <c r="C66" s="41"/>
      <c r="D66" s="41"/>
      <c r="E66" s="41"/>
    </row>
    <row r="67" spans="1:5" ht="12.75" customHeight="1"/>
    <row r="68" spans="1:5" ht="12.75" customHeight="1"/>
  </sheetData>
  <sheetProtection selectLockedCells="1" selectUnlockedCells="1"/>
  <mergeCells count="1">
    <mergeCell ref="A63:D63"/>
  </mergeCells>
  <phoneticPr fontId="65" type="noConversion"/>
  <pageMargins left="0.76177083333333329" right="0.6484375" top="0.59027777777777779" bottom="0.59027777777777779" header="0.51180555555555551" footer="0.51180555555555551"/>
  <pageSetup paperSize="9" scale="75" firstPageNumber="0" pageOrder="overThenDown" orientation="portrait" horizontalDpi="300" verticalDpi="300" r:id="rId1"/>
  <headerFooter alignWithMargins="0"/>
  <extLst>
    <ext xmlns:mx="http://schemas.microsoft.com/office/mac/excel/2008/main" uri="{64002731-A6B0-56B0-2670-7721B7C09600}">
      <mx:PLV Mode="1" OnePage="0" WScale="100"/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7030A0"/>
  </sheetPr>
  <dimension ref="A1:E60"/>
  <sheetViews>
    <sheetView showGridLines="0" view="pageBreakPreview" topLeftCell="A19" zoomScaleSheetLayoutView="100" workbookViewId="0">
      <selection activeCell="C50" sqref="C50"/>
    </sheetView>
  </sheetViews>
  <sheetFormatPr baseColWidth="10" defaultColWidth="9.625" defaultRowHeight="12.75"/>
  <cols>
    <col min="1" max="1" width="35.625" style="1" customWidth="1"/>
    <col min="2" max="2" width="13.625" style="1" customWidth="1"/>
    <col min="3" max="4" width="12.875" style="1" customWidth="1"/>
    <col min="5" max="5" width="38.375" style="1" customWidth="1"/>
    <col min="6" max="16384" width="9.625" style="1"/>
  </cols>
  <sheetData>
    <row r="1" spans="1:5" ht="24.75" customHeight="1">
      <c r="A1" s="45" t="s">
        <v>45</v>
      </c>
      <c r="E1" s="46" t="s">
        <v>46</v>
      </c>
    </row>
    <row r="2" spans="1:5" ht="18.95" customHeight="1">
      <c r="A2" s="24"/>
      <c r="E2" s="25"/>
    </row>
    <row r="3" spans="1:5" ht="20.25" customHeight="1">
      <c r="A3" s="20" t="s">
        <v>47</v>
      </c>
      <c r="D3" s="23"/>
      <c r="E3" s="21" t="s">
        <v>48</v>
      </c>
    </row>
    <row r="4" spans="1:5" ht="20.25" customHeight="1">
      <c r="A4" s="22" t="s">
        <v>49</v>
      </c>
      <c r="D4" s="23"/>
      <c r="E4" s="21" t="s">
        <v>50</v>
      </c>
    </row>
    <row r="5" spans="1:5" ht="19.5" customHeight="1">
      <c r="A5" s="24"/>
      <c r="D5" s="23"/>
      <c r="E5" s="25"/>
    </row>
    <row r="6" spans="1:5" ht="14.25">
      <c r="A6" s="24"/>
      <c r="B6" s="429">
        <v>2023</v>
      </c>
      <c r="C6" s="429">
        <v>2022</v>
      </c>
      <c r="D6" s="429">
        <v>2021</v>
      </c>
      <c r="E6" s="25"/>
    </row>
    <row r="7" spans="1:5" ht="21.95" customHeight="1">
      <c r="A7" s="26" t="s">
        <v>51</v>
      </c>
      <c r="E7" s="27" t="s">
        <v>52</v>
      </c>
    </row>
    <row r="8" spans="1:5" s="24" customFormat="1" ht="20.100000000000001" customHeight="1">
      <c r="A8" s="26" t="s">
        <v>53</v>
      </c>
      <c r="B8" s="393">
        <f>B10+B11+B18+B23</f>
        <v>11473.699999999997</v>
      </c>
      <c r="C8" s="393">
        <f>C10+C11+C18+C23</f>
        <v>11055.599999999999</v>
      </c>
      <c r="D8" s="393">
        <f>D10+D11+D18+D23</f>
        <v>10967.899999999998</v>
      </c>
      <c r="E8" s="27" t="s">
        <v>54</v>
      </c>
    </row>
    <row r="9" spans="1:5" ht="20.100000000000001" customHeight="1">
      <c r="D9" s="50"/>
    </row>
    <row r="10" spans="1:5" ht="20.100000000000001" customHeight="1">
      <c r="A10" s="388" t="s">
        <v>55</v>
      </c>
      <c r="B10" s="394">
        <v>1770</v>
      </c>
      <c r="C10" s="394">
        <v>1770</v>
      </c>
      <c r="D10" s="394">
        <v>1770</v>
      </c>
      <c r="E10" s="27" t="s">
        <v>56</v>
      </c>
    </row>
    <row r="11" spans="1:5" ht="20.100000000000001" customHeight="1">
      <c r="A11" s="388" t="s">
        <v>57</v>
      </c>
      <c r="B11" s="394">
        <f>SUM(B12:B17)</f>
        <v>6802.0999999999995</v>
      </c>
      <c r="C11" s="394">
        <f>SUM(C12:C17)</f>
        <v>6901.0999999999995</v>
      </c>
      <c r="D11" s="394">
        <f>SUM(D12:D17)</f>
        <v>6901.0999999999995</v>
      </c>
      <c r="E11" s="27" t="s">
        <v>58</v>
      </c>
    </row>
    <row r="12" spans="1:5" ht="20.100000000000001" customHeight="1">
      <c r="A12" s="30" t="s">
        <v>59</v>
      </c>
      <c r="B12" s="395">
        <v>4116</v>
      </c>
      <c r="C12" s="395">
        <v>4116</v>
      </c>
      <c r="D12" s="395">
        <v>4116</v>
      </c>
      <c r="E12" s="92" t="s">
        <v>60</v>
      </c>
    </row>
    <row r="13" spans="1:5" ht="20.100000000000001" customHeight="1">
      <c r="A13" s="30" t="s">
        <v>61</v>
      </c>
      <c r="B13" s="395">
        <v>525</v>
      </c>
      <c r="C13" s="395">
        <v>525</v>
      </c>
      <c r="D13" s="395">
        <v>525</v>
      </c>
      <c r="E13" s="92" t="s">
        <v>62</v>
      </c>
    </row>
    <row r="14" spans="1:5" ht="20.100000000000001" customHeight="1">
      <c r="A14" s="30" t="s">
        <v>63</v>
      </c>
      <c r="B14" s="395">
        <v>1011</v>
      </c>
      <c r="C14" s="395">
        <v>1110</v>
      </c>
      <c r="D14" s="395">
        <v>1110</v>
      </c>
      <c r="E14" s="92" t="s">
        <v>64</v>
      </c>
    </row>
    <row r="15" spans="1:5" s="24" customFormat="1" ht="21.95" customHeight="1">
      <c r="A15" s="30" t="s">
        <v>65</v>
      </c>
      <c r="B15" s="395">
        <v>285.7</v>
      </c>
      <c r="C15" s="395">
        <v>285.7</v>
      </c>
      <c r="D15" s="395">
        <v>285.7</v>
      </c>
      <c r="E15" s="92" t="s">
        <v>66</v>
      </c>
    </row>
    <row r="16" spans="1:5" ht="20.100000000000001" customHeight="1">
      <c r="A16" s="30" t="s">
        <v>67</v>
      </c>
      <c r="B16" s="395">
        <v>834</v>
      </c>
      <c r="C16" s="395">
        <v>834</v>
      </c>
      <c r="D16" s="395">
        <v>834</v>
      </c>
      <c r="E16" s="92" t="s">
        <v>68</v>
      </c>
    </row>
    <row r="17" spans="1:5" ht="20.100000000000001" customHeight="1">
      <c r="A17" s="30" t="s">
        <v>69</v>
      </c>
      <c r="B17" s="395">
        <v>30.4</v>
      </c>
      <c r="C17" s="395">
        <v>30.4</v>
      </c>
      <c r="D17" s="395">
        <v>30.4</v>
      </c>
      <c r="E17" s="92" t="s">
        <v>70</v>
      </c>
    </row>
    <row r="18" spans="1:5" ht="20.100000000000001" customHeight="1">
      <c r="A18" s="103" t="s">
        <v>71</v>
      </c>
      <c r="B18" s="394">
        <f>SUM(B19:B22)</f>
        <v>2070.8000000000002</v>
      </c>
      <c r="C18" s="394">
        <f>SUM(C19:C22)</f>
        <v>1553.7</v>
      </c>
      <c r="D18" s="394">
        <f>SUM(D19:D22)</f>
        <v>1466</v>
      </c>
      <c r="E18" s="27" t="s">
        <v>72</v>
      </c>
    </row>
    <row r="19" spans="1:5" ht="20.100000000000001" customHeight="1">
      <c r="A19" s="30" t="s">
        <v>73</v>
      </c>
      <c r="B19" s="395">
        <v>204.5</v>
      </c>
      <c r="C19" s="395">
        <v>254.9</v>
      </c>
      <c r="D19" s="395">
        <v>254.9</v>
      </c>
      <c r="E19" s="92" t="s">
        <v>74</v>
      </c>
    </row>
    <row r="20" spans="1:5" ht="20.100000000000001" customHeight="1">
      <c r="A20" s="30" t="s">
        <v>75</v>
      </c>
      <c r="B20" s="395">
        <v>37.299999999999997</v>
      </c>
      <c r="C20" s="395">
        <v>37.299999999999997</v>
      </c>
      <c r="D20" s="395">
        <v>37.299999999999997</v>
      </c>
      <c r="E20" s="92" t="s">
        <v>76</v>
      </c>
    </row>
    <row r="21" spans="1:5" s="24" customFormat="1" ht="20.100000000000001" customHeight="1">
      <c r="A21" s="389" t="s">
        <v>77</v>
      </c>
      <c r="B21" s="395">
        <v>966.5</v>
      </c>
      <c r="C21" s="395">
        <v>599</v>
      </c>
      <c r="D21" s="395">
        <v>511.3</v>
      </c>
      <c r="E21" s="92" t="s">
        <v>78</v>
      </c>
    </row>
    <row r="22" spans="1:5" ht="21.95" customHeight="1">
      <c r="A22" s="30" t="s">
        <v>79</v>
      </c>
      <c r="B22" s="395">
        <v>862.5</v>
      </c>
      <c r="C22" s="395">
        <v>662.5</v>
      </c>
      <c r="D22" s="395">
        <v>662.5</v>
      </c>
      <c r="E22" s="92" t="s">
        <v>80</v>
      </c>
    </row>
    <row r="23" spans="1:5" ht="21.95" customHeight="1">
      <c r="A23" s="388" t="s">
        <v>81</v>
      </c>
      <c r="B23" s="394">
        <f>SUM(B24:B25)</f>
        <v>830.8</v>
      </c>
      <c r="C23" s="394">
        <f>SUM(C24:C25)</f>
        <v>830.8</v>
      </c>
      <c r="D23" s="394">
        <f>SUM(D24:D25)</f>
        <v>830.8</v>
      </c>
      <c r="E23" s="27" t="s">
        <v>82</v>
      </c>
    </row>
    <row r="24" spans="1:5" ht="20.100000000000001" customHeight="1">
      <c r="A24" s="30" t="s">
        <v>83</v>
      </c>
      <c r="B24" s="395">
        <v>140.80000000000001</v>
      </c>
      <c r="C24" s="395">
        <v>140.80000000000001</v>
      </c>
      <c r="D24" s="395">
        <v>140.80000000000001</v>
      </c>
      <c r="E24" s="92" t="s">
        <v>84</v>
      </c>
    </row>
    <row r="25" spans="1:5" ht="20.100000000000001" customHeight="1">
      <c r="A25" s="30" t="s">
        <v>85</v>
      </c>
      <c r="B25" s="395">
        <v>690</v>
      </c>
      <c r="C25" s="395">
        <v>690</v>
      </c>
      <c r="D25" s="395">
        <v>690</v>
      </c>
      <c r="E25" s="92" t="s">
        <v>86</v>
      </c>
    </row>
    <row r="26" spans="1:5" ht="20.100000000000001" customHeight="1">
      <c r="A26" s="389"/>
      <c r="D26" s="30"/>
      <c r="E26" s="30"/>
    </row>
    <row r="27" spans="1:5" ht="20.100000000000001" customHeight="1">
      <c r="A27" s="390" t="s">
        <v>87</v>
      </c>
      <c r="D27" s="30"/>
      <c r="E27" s="27" t="s">
        <v>88</v>
      </c>
    </row>
    <row r="28" spans="1:5" ht="12.75" customHeight="1">
      <c r="A28" s="390" t="s">
        <v>1064</v>
      </c>
      <c r="D28" s="30"/>
      <c r="E28" s="27" t="s">
        <v>1065</v>
      </c>
    </row>
    <row r="29" spans="1:5" ht="12.75" customHeight="1">
      <c r="A29" s="390"/>
      <c r="D29" s="30"/>
      <c r="E29" s="27"/>
    </row>
    <row r="30" spans="1:5" ht="12.75" customHeight="1">
      <c r="A30" s="391" t="s">
        <v>89</v>
      </c>
      <c r="B30" s="395">
        <v>382</v>
      </c>
      <c r="C30" s="395">
        <v>382</v>
      </c>
      <c r="D30" s="395">
        <v>382</v>
      </c>
      <c r="E30" s="31" t="s">
        <v>90</v>
      </c>
    </row>
    <row r="31" spans="1:5" ht="12.75" customHeight="1">
      <c r="A31" s="391" t="s">
        <v>91</v>
      </c>
      <c r="B31" s="395">
        <v>40</v>
      </c>
      <c r="C31" s="395">
        <v>40</v>
      </c>
      <c r="D31" s="395">
        <v>40</v>
      </c>
      <c r="E31" s="31" t="s">
        <v>92</v>
      </c>
    </row>
    <row r="32" spans="1:5" ht="12.75" customHeight="1">
      <c r="A32" s="391" t="s">
        <v>93</v>
      </c>
      <c r="B32" s="395">
        <v>12</v>
      </c>
      <c r="C32" s="395">
        <v>12</v>
      </c>
      <c r="D32" s="395">
        <v>12</v>
      </c>
      <c r="E32" s="31" t="s">
        <v>94</v>
      </c>
    </row>
    <row r="33" spans="1:5" ht="12.75" customHeight="1">
      <c r="A33" s="391" t="s">
        <v>95</v>
      </c>
      <c r="B33" s="395">
        <v>32</v>
      </c>
      <c r="C33" s="395">
        <v>32</v>
      </c>
      <c r="D33" s="395">
        <v>32</v>
      </c>
      <c r="E33" s="31" t="s">
        <v>96</v>
      </c>
    </row>
    <row r="34" spans="1:5" ht="12.75" customHeight="1">
      <c r="A34" s="392" t="s">
        <v>97</v>
      </c>
      <c r="B34" s="395">
        <v>5.25</v>
      </c>
      <c r="C34" s="395">
        <v>5.25</v>
      </c>
      <c r="D34" s="395">
        <v>5.25</v>
      </c>
      <c r="E34" s="30" t="s">
        <v>98</v>
      </c>
    </row>
    <row r="35" spans="1:5" ht="12.75" customHeight="1">
      <c r="A35" s="30"/>
      <c r="C35" s="396"/>
      <c r="D35" s="396"/>
      <c r="E35" s="30"/>
    </row>
    <row r="36" spans="1:5" ht="12.75" customHeight="1">
      <c r="A36" s="30"/>
      <c r="D36" s="30"/>
      <c r="E36" s="30"/>
    </row>
    <row r="37" spans="1:5" ht="12.75" customHeight="1">
      <c r="A37" s="390" t="s">
        <v>1066</v>
      </c>
      <c r="B37" s="393">
        <f>SUM(B39:B42)</f>
        <v>42409.317000000003</v>
      </c>
      <c r="C37" s="393">
        <f>SUM(C39:C42)</f>
        <v>41420</v>
      </c>
      <c r="D37" s="393">
        <f>SUM(D39:D42)</f>
        <v>41259.322</v>
      </c>
      <c r="E37" s="27" t="s">
        <v>1067</v>
      </c>
    </row>
    <row r="38" spans="1:5" ht="12.75" customHeight="1">
      <c r="A38" s="389"/>
      <c r="C38" s="50"/>
      <c r="D38" s="396"/>
      <c r="E38" s="30"/>
    </row>
    <row r="39" spans="1:5" ht="12" customHeight="1">
      <c r="A39" s="391" t="s">
        <v>99</v>
      </c>
      <c r="B39" s="395">
        <v>33237.175000000003</v>
      </c>
      <c r="C39" s="396">
        <v>33937</v>
      </c>
      <c r="D39" s="395">
        <v>33120</v>
      </c>
      <c r="E39" s="31" t="s">
        <v>1068</v>
      </c>
    </row>
    <row r="40" spans="1:5" ht="14.85" customHeight="1">
      <c r="A40" s="391" t="s">
        <v>100</v>
      </c>
      <c r="B40" s="395">
        <v>515.79300000000001</v>
      </c>
      <c r="C40" s="396">
        <v>679</v>
      </c>
      <c r="D40" s="395">
        <v>1212.652</v>
      </c>
      <c r="E40" s="31" t="s">
        <v>56</v>
      </c>
    </row>
    <row r="41" spans="1:5" ht="14.85" customHeight="1">
      <c r="A41" s="391" t="s">
        <v>101</v>
      </c>
      <c r="B41" s="395">
        <v>6545.6760000000004</v>
      </c>
      <c r="C41" s="396">
        <v>5356</v>
      </c>
      <c r="D41" s="395">
        <v>5106.67</v>
      </c>
      <c r="E41" s="31" t="s">
        <v>1069</v>
      </c>
    </row>
    <row r="42" spans="1:5" ht="14.85" customHeight="1">
      <c r="A42" s="391" t="s">
        <v>102</v>
      </c>
      <c r="B42" s="395">
        <v>2110.6729999999998</v>
      </c>
      <c r="C42" s="396">
        <v>1448</v>
      </c>
      <c r="D42" s="395">
        <v>1820</v>
      </c>
      <c r="E42" s="31" t="s">
        <v>82</v>
      </c>
    </row>
    <row r="43" spans="1:5" ht="14.85" customHeight="1">
      <c r="A43" s="30"/>
      <c r="B43" s="30"/>
      <c r="C43" s="30"/>
      <c r="D43" s="30"/>
      <c r="E43" s="30"/>
    </row>
    <row r="44" spans="1:5" ht="14.85" customHeight="1"/>
    <row r="45" spans="1:5" ht="14.85" customHeight="1"/>
    <row r="46" spans="1:5" ht="109.5" customHeight="1"/>
    <row r="47" spans="1:5" ht="14.85" customHeight="1"/>
    <row r="48" spans="1:5" ht="14.85" customHeight="1"/>
    <row r="49" spans="1:5" ht="12.75" customHeight="1"/>
    <row r="50" spans="1:5" ht="86.25" customHeight="1"/>
    <row r="51" spans="1:5" ht="38.25" customHeight="1">
      <c r="A51" s="51"/>
      <c r="E51" s="25"/>
    </row>
    <row r="52" spans="1:5" ht="12.75" customHeight="1">
      <c r="A52" s="52" t="s">
        <v>1001</v>
      </c>
      <c r="B52" s="53"/>
      <c r="C52" s="53"/>
      <c r="D52" s="53"/>
      <c r="E52" s="54" t="s">
        <v>956</v>
      </c>
    </row>
    <row r="53" spans="1:5" ht="12.75" customHeight="1">
      <c r="A53" s="51" t="s">
        <v>1190</v>
      </c>
      <c r="E53" s="25" t="s">
        <v>1188</v>
      </c>
    </row>
    <row r="54" spans="1:5">
      <c r="A54" s="55" t="s">
        <v>1191</v>
      </c>
      <c r="E54" s="25" t="s">
        <v>1189</v>
      </c>
    </row>
    <row r="55" spans="1:5" ht="12.75" customHeight="1">
      <c r="A55" s="56" t="s">
        <v>103</v>
      </c>
      <c r="E55" s="25" t="s">
        <v>104</v>
      </c>
    </row>
    <row r="56" spans="1:5" ht="12.75" customHeight="1">
      <c r="A56" s="567"/>
      <c r="B56" s="567"/>
      <c r="C56" s="567"/>
      <c r="D56" s="567"/>
      <c r="E56" s="567"/>
    </row>
    <row r="57" spans="1:5" ht="12.75" customHeight="1"/>
    <row r="58" spans="1:5" ht="12.75" customHeight="1"/>
    <row r="59" spans="1:5" ht="12.75" customHeight="1"/>
    <row r="60" spans="1:5" ht="12.75" customHeight="1"/>
  </sheetData>
  <sheetProtection selectLockedCells="1" selectUnlockedCells="1"/>
  <mergeCells count="1">
    <mergeCell ref="A56:E56"/>
  </mergeCells>
  <pageMargins left="0.79135416666666669" right="0.65822916666666664" top="0.59027777777777779" bottom="0.59027777777777779" header="0.51180555555555551" footer="0.51180555555555551"/>
  <pageSetup paperSize="9" scale="71" firstPageNumber="0" pageOrder="overThenDown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7030A0"/>
  </sheetPr>
  <dimension ref="A1:E83"/>
  <sheetViews>
    <sheetView showGridLines="0" view="pageLayout" zoomScale="80" zoomScaleSheetLayoutView="100" zoomScalePageLayoutView="80" workbookViewId="0">
      <selection activeCell="E45" sqref="E45"/>
    </sheetView>
  </sheetViews>
  <sheetFormatPr baseColWidth="10" defaultColWidth="9.625" defaultRowHeight="15.75"/>
  <cols>
    <col min="1" max="1" width="34.625" style="57" customWidth="1"/>
    <col min="2" max="4" width="12" style="49" customWidth="1"/>
    <col min="5" max="5" width="43.125" style="1" customWidth="1"/>
    <col min="6" max="16384" width="9.625" style="57"/>
  </cols>
  <sheetData>
    <row r="1" spans="1:5" ht="24.75" customHeight="1">
      <c r="A1" s="45" t="s">
        <v>45</v>
      </c>
      <c r="E1" s="58" t="s">
        <v>46</v>
      </c>
    </row>
    <row r="2" spans="1:5" ht="18.95" customHeight="1">
      <c r="E2" s="49"/>
    </row>
    <row r="3" spans="1:5" ht="20.25" customHeight="1">
      <c r="A3" s="20" t="s">
        <v>105</v>
      </c>
      <c r="B3" s="59"/>
      <c r="C3" s="59"/>
      <c r="E3" s="21" t="s">
        <v>106</v>
      </c>
    </row>
    <row r="4" spans="1:5" ht="20.25" customHeight="1">
      <c r="A4" s="20" t="s">
        <v>107</v>
      </c>
      <c r="B4" s="59"/>
      <c r="C4" s="59"/>
      <c r="E4" s="21" t="s">
        <v>108</v>
      </c>
    </row>
    <row r="5" spans="1:5" ht="20.25" customHeight="1">
      <c r="A5" s="20" t="s">
        <v>109</v>
      </c>
      <c r="B5" s="59"/>
      <c r="C5" s="59"/>
      <c r="E5" s="21" t="s">
        <v>110</v>
      </c>
    </row>
    <row r="6" spans="1:5" ht="13.5" customHeight="1">
      <c r="E6" s="49"/>
    </row>
    <row r="7" spans="1:5" ht="16.5" customHeight="1">
      <c r="A7" s="26" t="s">
        <v>111</v>
      </c>
      <c r="B7" s="429">
        <v>2023</v>
      </c>
      <c r="C7" s="429">
        <v>2022</v>
      </c>
      <c r="D7" s="427">
        <v>2021</v>
      </c>
      <c r="E7" s="59" t="s">
        <v>112</v>
      </c>
    </row>
    <row r="8" spans="1:5" ht="3.95" customHeight="1">
      <c r="A8" s="30"/>
      <c r="E8" s="49"/>
    </row>
    <row r="9" spans="1:5" ht="16.5" customHeight="1">
      <c r="A9" s="26" t="s">
        <v>113</v>
      </c>
      <c r="B9" s="464">
        <f>SUM(B10:B32)</f>
        <v>515.58699999999999</v>
      </c>
      <c r="C9" s="464">
        <f>SUM(C10:C32)</f>
        <v>679</v>
      </c>
      <c r="D9" s="464">
        <f>SUM(D10:D32)</f>
        <v>1212.0999999999999</v>
      </c>
      <c r="E9" s="61" t="s">
        <v>114</v>
      </c>
    </row>
    <row r="10" spans="1:5" ht="16.5" customHeight="1">
      <c r="A10" s="389" t="s">
        <v>115</v>
      </c>
      <c r="B10" s="395">
        <v>33.316000000000003</v>
      </c>
      <c r="C10" s="465">
        <v>11</v>
      </c>
      <c r="D10" s="466">
        <v>175.3</v>
      </c>
      <c r="E10" s="63" t="s">
        <v>116</v>
      </c>
    </row>
    <row r="11" spans="1:5" ht="16.5" customHeight="1">
      <c r="A11" s="389" t="s">
        <v>117</v>
      </c>
      <c r="B11" s="395">
        <v>162.76300000000001</v>
      </c>
      <c r="C11" s="465">
        <v>329</v>
      </c>
      <c r="D11" s="466">
        <v>394.3</v>
      </c>
      <c r="E11" s="63" t="s">
        <v>118</v>
      </c>
    </row>
    <row r="12" spans="1:5" ht="16.5" customHeight="1">
      <c r="A12" s="389" t="s">
        <v>119</v>
      </c>
      <c r="B12" s="467">
        <v>0</v>
      </c>
      <c r="C12" s="467">
        <v>0</v>
      </c>
      <c r="D12" s="467">
        <v>0</v>
      </c>
      <c r="E12" s="63" t="s">
        <v>120</v>
      </c>
    </row>
    <row r="13" spans="1:5" ht="16.5" customHeight="1">
      <c r="A13" s="389" t="s">
        <v>121</v>
      </c>
      <c r="B13" s="395">
        <v>76.567999999999998</v>
      </c>
      <c r="C13" s="465">
        <v>89</v>
      </c>
      <c r="D13" s="466">
        <v>124.8</v>
      </c>
      <c r="E13" s="63" t="s">
        <v>122</v>
      </c>
    </row>
    <row r="14" spans="1:5" ht="16.5" customHeight="1">
      <c r="A14" s="389" t="s">
        <v>123</v>
      </c>
      <c r="B14" s="395">
        <v>47.863999999999997</v>
      </c>
      <c r="C14" s="465">
        <v>53</v>
      </c>
      <c r="D14" s="466">
        <v>99.2</v>
      </c>
      <c r="E14" s="31" t="s">
        <v>124</v>
      </c>
    </row>
    <row r="15" spans="1:5" ht="16.5" customHeight="1">
      <c r="A15" s="389" t="s">
        <v>125</v>
      </c>
      <c r="B15" s="395">
        <v>28.588999999999999</v>
      </c>
      <c r="C15" s="465">
        <v>19</v>
      </c>
      <c r="D15" s="466">
        <v>63.2</v>
      </c>
      <c r="E15" s="31" t="s">
        <v>126</v>
      </c>
    </row>
    <row r="16" spans="1:5" ht="16.5" customHeight="1">
      <c r="A16" s="389" t="s">
        <v>127</v>
      </c>
      <c r="B16" s="467">
        <v>0</v>
      </c>
      <c r="C16" s="467">
        <v>0</v>
      </c>
      <c r="D16" s="467">
        <v>0</v>
      </c>
      <c r="E16" s="31" t="s">
        <v>128</v>
      </c>
    </row>
    <row r="17" spans="1:5" ht="16.5" customHeight="1">
      <c r="A17" s="389" t="s">
        <v>129</v>
      </c>
      <c r="B17" s="395">
        <v>0.81100000000000005</v>
      </c>
      <c r="C17" s="465">
        <v>1</v>
      </c>
      <c r="D17" s="467">
        <v>0</v>
      </c>
      <c r="E17" s="31" t="s">
        <v>130</v>
      </c>
    </row>
    <row r="18" spans="1:5" ht="16.5" customHeight="1">
      <c r="A18" s="389" t="s">
        <v>131</v>
      </c>
      <c r="B18" s="467">
        <v>0</v>
      </c>
      <c r="C18" s="467">
        <v>0</v>
      </c>
      <c r="D18" s="467">
        <v>0</v>
      </c>
      <c r="E18" s="31" t="s">
        <v>132</v>
      </c>
    </row>
    <row r="19" spans="1:5" ht="16.5" customHeight="1">
      <c r="A19" s="389" t="s">
        <v>133</v>
      </c>
      <c r="B19" s="395">
        <v>18.658000000000001</v>
      </c>
      <c r="C19" s="465">
        <v>19</v>
      </c>
      <c r="D19" s="466">
        <v>39.5</v>
      </c>
      <c r="E19" s="31" t="s">
        <v>134</v>
      </c>
    </row>
    <row r="20" spans="1:5" ht="16.5" customHeight="1">
      <c r="A20" s="389" t="s">
        <v>135</v>
      </c>
      <c r="B20" s="395">
        <v>13.032999999999999</v>
      </c>
      <c r="C20" s="465">
        <v>32</v>
      </c>
      <c r="D20" s="466">
        <v>55.4</v>
      </c>
      <c r="E20" s="31" t="s">
        <v>136</v>
      </c>
    </row>
    <row r="21" spans="1:5" ht="16.5" customHeight="1">
      <c r="A21" s="389" t="s">
        <v>137</v>
      </c>
      <c r="B21" s="395">
        <v>13.186999999999999</v>
      </c>
      <c r="C21" s="465">
        <v>15</v>
      </c>
      <c r="D21" s="466">
        <v>17.7</v>
      </c>
      <c r="E21" s="31" t="s">
        <v>138</v>
      </c>
    </row>
    <row r="22" spans="1:5" ht="16.5" customHeight="1">
      <c r="A22" s="389" t="s">
        <v>139</v>
      </c>
      <c r="B22" s="395">
        <v>1.8819999999999999</v>
      </c>
      <c r="C22" s="465">
        <v>1</v>
      </c>
      <c r="D22" s="468">
        <v>3.9</v>
      </c>
      <c r="E22" s="31" t="s">
        <v>140</v>
      </c>
    </row>
    <row r="23" spans="1:5" ht="16.5" customHeight="1">
      <c r="A23" s="389" t="s">
        <v>141</v>
      </c>
      <c r="B23" s="395">
        <v>8.609</v>
      </c>
      <c r="C23" s="465">
        <v>5</v>
      </c>
      <c r="D23" s="466">
        <v>6.8</v>
      </c>
      <c r="E23" s="31" t="s">
        <v>142</v>
      </c>
    </row>
    <row r="24" spans="1:5" ht="16.5" customHeight="1">
      <c r="A24" s="389" t="s">
        <v>143</v>
      </c>
      <c r="B24" s="395">
        <v>8.5139999999999993</v>
      </c>
      <c r="C24" s="465">
        <v>4</v>
      </c>
      <c r="D24" s="466">
        <v>18.600000000000001</v>
      </c>
      <c r="E24" s="31" t="s">
        <v>144</v>
      </c>
    </row>
    <row r="25" spans="1:5" ht="16.5" customHeight="1">
      <c r="A25" s="389" t="s">
        <v>145</v>
      </c>
      <c r="B25" s="395">
        <v>7.9859999999999998</v>
      </c>
      <c r="C25" s="465">
        <v>5</v>
      </c>
      <c r="D25" s="466">
        <v>13.9</v>
      </c>
      <c r="E25" s="31" t="s">
        <v>146</v>
      </c>
    </row>
    <row r="26" spans="1:5" ht="16.5" customHeight="1">
      <c r="A26" s="389" t="s">
        <v>147</v>
      </c>
      <c r="B26" s="395">
        <v>15.31</v>
      </c>
      <c r="C26" s="465">
        <v>15</v>
      </c>
      <c r="D26" s="466">
        <v>49.9</v>
      </c>
      <c r="E26" s="31" t="s">
        <v>148</v>
      </c>
    </row>
    <row r="27" spans="1:5" ht="16.5" customHeight="1">
      <c r="A27" s="389" t="s">
        <v>149</v>
      </c>
      <c r="B27" s="395">
        <v>7.766</v>
      </c>
      <c r="C27" s="465">
        <v>8</v>
      </c>
      <c r="D27" s="466">
        <v>12.6</v>
      </c>
      <c r="E27" s="31" t="s">
        <v>150</v>
      </c>
    </row>
    <row r="28" spans="1:5" ht="16.5" customHeight="1">
      <c r="A28" s="389" t="s">
        <v>151</v>
      </c>
      <c r="B28" s="467">
        <v>0</v>
      </c>
      <c r="C28" s="467">
        <v>0</v>
      </c>
      <c r="D28" s="466">
        <v>31.4</v>
      </c>
      <c r="E28" s="31" t="s">
        <v>152</v>
      </c>
    </row>
    <row r="29" spans="1:5" ht="16.5" customHeight="1">
      <c r="A29" s="466" t="s">
        <v>153</v>
      </c>
      <c r="B29" s="395">
        <v>8.3879999999999999</v>
      </c>
      <c r="C29" s="466">
        <v>6</v>
      </c>
      <c r="D29" s="466">
        <v>11</v>
      </c>
      <c r="E29" s="31" t="s">
        <v>154</v>
      </c>
    </row>
    <row r="30" spans="1:5" ht="16.5" customHeight="1">
      <c r="A30" s="473" t="s">
        <v>155</v>
      </c>
      <c r="B30" s="395">
        <v>38.122999999999998</v>
      </c>
      <c r="C30" s="466">
        <v>42</v>
      </c>
      <c r="D30" s="466">
        <v>58.1</v>
      </c>
      <c r="E30" s="31" t="s">
        <v>156</v>
      </c>
    </row>
    <row r="31" spans="1:5" ht="16.5" customHeight="1">
      <c r="A31" s="466" t="s">
        <v>157</v>
      </c>
      <c r="B31" s="395">
        <v>24.22</v>
      </c>
      <c r="C31" s="466">
        <v>25</v>
      </c>
      <c r="D31" s="466">
        <v>35.799999999999997</v>
      </c>
      <c r="E31" s="31" t="s">
        <v>158</v>
      </c>
    </row>
    <row r="32" spans="1:5" s="64" customFormat="1" ht="16.5" customHeight="1">
      <c r="A32" s="466" t="s">
        <v>159</v>
      </c>
      <c r="B32" s="467">
        <v>0</v>
      </c>
      <c r="C32" s="467">
        <v>0</v>
      </c>
      <c r="D32" s="466">
        <v>0.7</v>
      </c>
      <c r="E32" s="31" t="s">
        <v>160</v>
      </c>
    </row>
    <row r="33" spans="1:5" ht="12.95" customHeight="1">
      <c r="A33" s="397"/>
      <c r="B33" s="466"/>
      <c r="C33" s="466"/>
      <c r="D33" s="469"/>
      <c r="E33" s="31"/>
    </row>
    <row r="34" spans="1:5" ht="16.5" customHeight="1">
      <c r="A34" s="470" t="s">
        <v>161</v>
      </c>
      <c r="B34" s="470">
        <f>SUM(B35:B45)</f>
        <v>7969.0419999999995</v>
      </c>
      <c r="C34" s="470">
        <f>SUM(C35:C45)</f>
        <v>8684</v>
      </c>
      <c r="D34" s="471">
        <f>SUM(D35:D45)</f>
        <v>6812.5</v>
      </c>
      <c r="E34" s="27" t="s">
        <v>162</v>
      </c>
    </row>
    <row r="35" spans="1:5" ht="16.5" customHeight="1">
      <c r="A35" s="539" t="s">
        <v>163</v>
      </c>
      <c r="B35" s="540">
        <v>0</v>
      </c>
      <c r="C35" s="540">
        <v>0</v>
      </c>
      <c r="D35" s="540">
        <v>0</v>
      </c>
      <c r="E35" s="541" t="s">
        <v>165</v>
      </c>
    </row>
    <row r="36" spans="1:5" ht="16.5" customHeight="1">
      <c r="A36" s="389" t="s">
        <v>166</v>
      </c>
      <c r="B36" s="395">
        <v>1967.883</v>
      </c>
      <c r="C36" s="465">
        <v>2485</v>
      </c>
      <c r="D36" s="472">
        <v>2461.3000000000002</v>
      </c>
      <c r="E36" s="31" t="s">
        <v>167</v>
      </c>
    </row>
    <row r="37" spans="1:5" ht="16.5" customHeight="1">
      <c r="A37" s="389" t="s">
        <v>168</v>
      </c>
      <c r="B37" s="395">
        <v>168.553</v>
      </c>
      <c r="C37" s="465">
        <v>1144</v>
      </c>
      <c r="D37" s="472">
        <v>228.3</v>
      </c>
      <c r="E37" s="31" t="s">
        <v>169</v>
      </c>
    </row>
    <row r="38" spans="1:5" ht="16.5" customHeight="1">
      <c r="A38" s="389" t="s">
        <v>170</v>
      </c>
      <c r="B38" s="395">
        <v>39.600999999999999</v>
      </c>
      <c r="C38" s="465">
        <v>248</v>
      </c>
      <c r="D38" s="472">
        <v>119.5</v>
      </c>
      <c r="E38" s="31" t="s">
        <v>171</v>
      </c>
    </row>
    <row r="39" spans="1:5" ht="16.5" customHeight="1">
      <c r="A39" s="389" t="s">
        <v>172</v>
      </c>
      <c r="B39" s="395">
        <v>3073.1979999999999</v>
      </c>
      <c r="C39" s="465">
        <v>3671</v>
      </c>
      <c r="D39" s="472">
        <v>2196.6999999999998</v>
      </c>
      <c r="E39" s="31" t="s">
        <v>173</v>
      </c>
    </row>
    <row r="40" spans="1:5" ht="16.5" customHeight="1">
      <c r="A40" s="389" t="s">
        <v>174</v>
      </c>
      <c r="B40" s="395">
        <v>73.391999999999996</v>
      </c>
      <c r="C40" s="465">
        <v>430</v>
      </c>
      <c r="D40" s="472">
        <v>220.3</v>
      </c>
      <c r="E40" s="31" t="s">
        <v>175</v>
      </c>
    </row>
    <row r="41" spans="1:5" ht="16.5" customHeight="1">
      <c r="A41" s="389" t="s">
        <v>178</v>
      </c>
      <c r="B41" s="395">
        <v>5.7489999999999997</v>
      </c>
      <c r="C41" s="465">
        <v>14</v>
      </c>
      <c r="D41" s="465">
        <v>3.5</v>
      </c>
      <c r="E41" s="31" t="s">
        <v>179</v>
      </c>
    </row>
    <row r="42" spans="1:5" ht="16.5" customHeight="1">
      <c r="A42" s="389" t="s">
        <v>180</v>
      </c>
      <c r="B42" s="395">
        <v>20.102</v>
      </c>
      <c r="C42" s="465">
        <v>28</v>
      </c>
      <c r="D42" s="472">
        <v>7.4</v>
      </c>
      <c r="E42" s="31" t="s">
        <v>181</v>
      </c>
    </row>
    <row r="43" spans="1:5" s="64" customFormat="1" ht="16.5" customHeight="1">
      <c r="A43" s="389" t="s">
        <v>182</v>
      </c>
      <c r="B43" s="467">
        <v>0</v>
      </c>
      <c r="C43" s="467">
        <v>0</v>
      </c>
      <c r="D43" s="472">
        <v>0.5</v>
      </c>
      <c r="E43" s="31" t="s">
        <v>1043</v>
      </c>
    </row>
    <row r="44" spans="1:5" s="64" customFormat="1" ht="16.5" customHeight="1">
      <c r="A44" s="30" t="s">
        <v>183</v>
      </c>
      <c r="B44" s="395">
        <v>2583.681</v>
      </c>
      <c r="C44" s="472">
        <v>577</v>
      </c>
      <c r="D44" s="472">
        <v>1555.1</v>
      </c>
      <c r="E44" s="30" t="s">
        <v>184</v>
      </c>
    </row>
    <row r="45" spans="1:5" s="64" customFormat="1" ht="16.5" customHeight="1">
      <c r="A45" s="474" t="s">
        <v>1035</v>
      </c>
      <c r="B45" s="395">
        <v>36.883000000000003</v>
      </c>
      <c r="C45" s="472">
        <v>87</v>
      </c>
      <c r="D45" s="472">
        <v>19.899999999999999</v>
      </c>
      <c r="E45" s="30" t="s">
        <v>1192</v>
      </c>
    </row>
    <row r="46" spans="1:5" ht="16.5" customHeight="1">
      <c r="A46" s="389" t="s">
        <v>185</v>
      </c>
      <c r="B46" s="395">
        <v>3.2989999999999999</v>
      </c>
      <c r="C46" s="465">
        <v>3</v>
      </c>
      <c r="D46" s="465">
        <v>45.9</v>
      </c>
      <c r="E46" s="31" t="s">
        <v>186</v>
      </c>
    </row>
    <row r="47" spans="1:5" ht="16.5" customHeight="1">
      <c r="A47" s="390" t="s">
        <v>187</v>
      </c>
      <c r="B47" s="394">
        <v>491</v>
      </c>
      <c r="C47" s="394">
        <v>574</v>
      </c>
      <c r="D47" s="394">
        <v>606.79999999999995</v>
      </c>
      <c r="E47" s="27" t="s">
        <v>188</v>
      </c>
    </row>
    <row r="48" spans="1:5" s="64" customFormat="1" ht="16.5" customHeight="1">
      <c r="A48" s="475" t="s">
        <v>189</v>
      </c>
      <c r="B48" s="471">
        <v>225</v>
      </c>
      <c r="C48" s="471">
        <v>218</v>
      </c>
      <c r="D48" s="471">
        <v>153</v>
      </c>
      <c r="E48" s="65" t="s">
        <v>190</v>
      </c>
    </row>
    <row r="49" spans="1:5" ht="16.5" customHeight="1">
      <c r="A49" s="390" t="s">
        <v>191</v>
      </c>
      <c r="B49" s="394">
        <v>9204</v>
      </c>
      <c r="C49" s="394">
        <v>10156</v>
      </c>
      <c r="D49" s="394">
        <v>8831</v>
      </c>
      <c r="E49" s="61" t="s">
        <v>192</v>
      </c>
    </row>
    <row r="50" spans="1:5" s="64" customFormat="1" ht="16.5" customHeight="1">
      <c r="A50" s="476" t="s">
        <v>1178</v>
      </c>
      <c r="B50" s="394">
        <v>32859</v>
      </c>
      <c r="C50" s="394">
        <v>30851</v>
      </c>
      <c r="D50" s="394">
        <v>32025</v>
      </c>
      <c r="E50" s="27" t="s">
        <v>1187</v>
      </c>
    </row>
    <row r="51" spans="1:5" s="64" customFormat="1" ht="16.5" customHeight="1">
      <c r="A51" s="390" t="s">
        <v>1179</v>
      </c>
      <c r="B51" s="394">
        <v>2065</v>
      </c>
      <c r="C51" s="394">
        <v>1676</v>
      </c>
      <c r="D51" s="394">
        <v>91.7</v>
      </c>
      <c r="E51" s="27" t="s">
        <v>193</v>
      </c>
    </row>
    <row r="52" spans="1:5" s="64" customFormat="1" ht="16.5" customHeight="1">
      <c r="A52" s="390" t="s">
        <v>194</v>
      </c>
      <c r="B52" s="394"/>
      <c r="C52" s="394"/>
      <c r="D52" s="394"/>
      <c r="E52" s="61" t="s">
        <v>195</v>
      </c>
    </row>
    <row r="53" spans="1:5" s="64" customFormat="1" ht="16.5" customHeight="1">
      <c r="A53" s="390" t="s">
        <v>196</v>
      </c>
      <c r="B53" s="394">
        <v>-267</v>
      </c>
      <c r="C53" s="394">
        <v>-500</v>
      </c>
      <c r="D53" s="394">
        <v>-585</v>
      </c>
      <c r="E53" s="61" t="s">
        <v>197</v>
      </c>
    </row>
    <row r="54" spans="1:5" s="64" customFormat="1" ht="16.5" customHeight="1">
      <c r="A54" s="26"/>
      <c r="B54" s="471"/>
      <c r="C54" s="471"/>
      <c r="D54" s="471"/>
      <c r="E54" s="61"/>
    </row>
    <row r="55" spans="1:5" s="1" customFormat="1" ht="12.95" customHeight="1">
      <c r="A55" s="390" t="s">
        <v>198</v>
      </c>
      <c r="B55" s="471">
        <v>43861</v>
      </c>
      <c r="C55" s="471">
        <v>42183</v>
      </c>
      <c r="D55" s="471">
        <v>40362.699999999997</v>
      </c>
      <c r="E55" s="61" t="s">
        <v>199</v>
      </c>
    </row>
    <row r="56" spans="1:5" ht="16.5" customHeight="1">
      <c r="A56" s="30"/>
      <c r="B56" s="465"/>
      <c r="C56" s="465"/>
      <c r="D56" s="465"/>
      <c r="E56" s="30"/>
    </row>
    <row r="57" spans="1:5" ht="12.95" customHeight="1">
      <c r="A57" s="30" t="s">
        <v>200</v>
      </c>
      <c r="B57" s="465">
        <v>130</v>
      </c>
      <c r="C57" s="465">
        <v>134</v>
      </c>
      <c r="D57" s="465">
        <v>148.9</v>
      </c>
      <c r="E57" s="30" t="s">
        <v>201</v>
      </c>
    </row>
    <row r="58" spans="1:5" ht="16.5" customHeight="1">
      <c r="A58" s="30"/>
      <c r="B58" s="465"/>
      <c r="C58" s="465"/>
      <c r="D58" s="465"/>
      <c r="E58" s="30"/>
    </row>
    <row r="59" spans="1:5" ht="12.95" customHeight="1">
      <c r="A59" s="390" t="s">
        <v>202</v>
      </c>
      <c r="B59" s="471">
        <v>43991</v>
      </c>
      <c r="C59" s="471">
        <v>42317</v>
      </c>
      <c r="D59" s="471">
        <v>40511.599999999999</v>
      </c>
      <c r="E59" s="61" t="s">
        <v>203</v>
      </c>
    </row>
    <row r="60" spans="1:5" ht="16.5" customHeight="1">
      <c r="A60" s="26"/>
      <c r="B60" s="32"/>
      <c r="C60" s="60"/>
      <c r="D60" s="60"/>
      <c r="E60" s="59"/>
    </row>
    <row r="61" spans="1:5" ht="13.5" customHeight="1">
      <c r="A61" s="26"/>
      <c r="B61" s="60"/>
      <c r="C61" s="60"/>
      <c r="D61" s="60"/>
      <c r="E61" s="59"/>
    </row>
    <row r="62" spans="1:5" ht="13.5" customHeight="1">
      <c r="A62" s="26"/>
      <c r="B62" s="60"/>
      <c r="C62" s="60"/>
      <c r="D62" s="60"/>
      <c r="E62" s="59"/>
    </row>
    <row r="63" spans="1:5" ht="13.5" customHeight="1">
      <c r="A63" s="26"/>
      <c r="B63" s="60"/>
      <c r="C63" s="60"/>
      <c r="D63" s="60"/>
      <c r="E63" s="59"/>
    </row>
    <row r="64" spans="1:5">
      <c r="A64" s="26"/>
      <c r="B64" s="60"/>
      <c r="C64" s="60"/>
      <c r="D64" s="60"/>
      <c r="E64" s="59"/>
    </row>
    <row r="65" spans="1:5" ht="15.6" customHeight="1">
      <c r="A65" s="26"/>
      <c r="B65" s="60"/>
      <c r="C65" s="60"/>
      <c r="D65" s="60"/>
      <c r="E65" s="59"/>
    </row>
    <row r="66" spans="1:5" ht="13.5" customHeight="1">
      <c r="A66" s="26"/>
      <c r="B66" s="60"/>
      <c r="C66" s="60"/>
      <c r="D66" s="60"/>
      <c r="E66" s="59"/>
    </row>
    <row r="67" spans="1:5" ht="13.5" customHeight="1">
      <c r="A67" s="55" t="s">
        <v>204</v>
      </c>
      <c r="B67" s="62"/>
      <c r="E67" s="536"/>
    </row>
    <row r="68" spans="1:5" ht="8.1" customHeight="1">
      <c r="A68" s="55" t="s">
        <v>205</v>
      </c>
      <c r="B68" s="62"/>
    </row>
    <row r="69" spans="1:5" ht="12.75" customHeight="1">
      <c r="A69" s="55" t="s">
        <v>206</v>
      </c>
      <c r="B69" s="62"/>
    </row>
    <row r="70" spans="1:5" ht="12.75" customHeight="1">
      <c r="A70" s="538" t="s">
        <v>1074</v>
      </c>
      <c r="B70" s="62"/>
      <c r="E70" s="537" t="s">
        <v>1075</v>
      </c>
    </row>
    <row r="71" spans="1:5" ht="12.75" customHeight="1">
      <c r="A71" s="56" t="s">
        <v>207</v>
      </c>
      <c r="E71" s="25" t="s">
        <v>208</v>
      </c>
    </row>
    <row r="72" spans="1:5" ht="12.75" customHeight="1">
      <c r="A72" s="56" t="s">
        <v>209</v>
      </c>
      <c r="E72" s="25" t="s">
        <v>1127</v>
      </c>
    </row>
    <row r="73" spans="1:5" s="1" customFormat="1" ht="12.75" customHeight="1">
      <c r="A73" s="56" t="s">
        <v>103</v>
      </c>
      <c r="B73" s="67"/>
      <c r="C73" s="49"/>
      <c r="D73" s="49"/>
      <c r="E73" s="25" t="s">
        <v>104</v>
      </c>
    </row>
    <row r="74" spans="1:5" ht="12.75" customHeight="1">
      <c r="A74" s="567"/>
      <c r="B74" s="567"/>
      <c r="C74" s="567"/>
      <c r="D74" s="567"/>
      <c r="E74" s="567"/>
    </row>
    <row r="75" spans="1:5" ht="12.75" customHeight="1"/>
    <row r="76" spans="1:5" ht="12.75" customHeight="1"/>
    <row r="77" spans="1:5" ht="12.75" customHeight="1"/>
    <row r="78" spans="1:5" ht="12.75" customHeight="1"/>
    <row r="79" spans="1:5" ht="12.75" customHeight="1"/>
    <row r="80" spans="1:5" ht="12.75" customHeight="1">
      <c r="A80" s="1" t="s">
        <v>1121</v>
      </c>
      <c r="B80" s="406"/>
      <c r="C80" s="407"/>
      <c r="D80" s="407"/>
      <c r="E80" s="542" t="s">
        <v>1122</v>
      </c>
    </row>
    <row r="81" spans="1:5" ht="12.75" customHeight="1">
      <c r="A81" s="408" t="s">
        <v>1123</v>
      </c>
      <c r="B81" s="409"/>
      <c r="C81" s="408"/>
      <c r="D81" s="408"/>
      <c r="E81" s="410" t="s">
        <v>1124</v>
      </c>
    </row>
    <row r="82" spans="1:5">
      <c r="A82" s="568" t="s">
        <v>1125</v>
      </c>
      <c r="B82" s="411"/>
      <c r="C82" s="412"/>
      <c r="D82" s="412"/>
      <c r="E82" s="569" t="s">
        <v>1126</v>
      </c>
    </row>
    <row r="83" spans="1:5">
      <c r="A83" s="568"/>
      <c r="B83" s="411"/>
      <c r="C83" s="56"/>
      <c r="D83" s="56"/>
      <c r="E83" s="569"/>
    </row>
  </sheetData>
  <sheetProtection selectLockedCells="1" selectUnlockedCells="1"/>
  <mergeCells count="3">
    <mergeCell ref="A74:E74"/>
    <mergeCell ref="A82:A83"/>
    <mergeCell ref="E82:E83"/>
  </mergeCells>
  <phoneticPr fontId="65" type="noConversion"/>
  <pageMargins left="0.7729166666666667" right="0.67083333333333328" top="0.59027777777777779" bottom="0.59027777777777779" header="0.51180555555555551" footer="0.51180555555555551"/>
  <pageSetup paperSize="9" scale="70" firstPageNumber="0" pageOrder="overThenDown" orientation="portrait" horizontalDpi="300" verticalDpi="300" r:id="rId1"/>
  <headerFooter alignWithMargins="0"/>
  <extLst>
    <ext xmlns:mx="http://schemas.microsoft.com/office/mac/excel/2008/main" uri="{64002731-A6B0-56B0-2670-7721B7C09600}">
      <mx:PLV Mode="1" OnePage="0" WScale="100"/>
    </ext>
  </extLst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7030A0"/>
  </sheetPr>
  <dimension ref="A1:E80"/>
  <sheetViews>
    <sheetView showGridLines="0" view="pageLayout" topLeftCell="A34" zoomScale="80" zoomScaleSheetLayoutView="100" zoomScalePageLayoutView="80" workbookViewId="0">
      <selection activeCell="B8" sqref="B8:D53"/>
    </sheetView>
  </sheetViews>
  <sheetFormatPr baseColWidth="10" defaultColWidth="11" defaultRowHeight="12.75"/>
  <cols>
    <col min="1" max="1" width="35.125" style="68" customWidth="1"/>
    <col min="2" max="2" width="10" style="68" customWidth="1"/>
    <col min="3" max="4" width="15.625" style="68" customWidth="1"/>
    <col min="5" max="5" width="38.375" style="68" customWidth="1"/>
    <col min="6" max="16384" width="11" style="68"/>
  </cols>
  <sheetData>
    <row r="1" spans="1:5" s="69" customFormat="1" ht="24.75" customHeight="1">
      <c r="A1" s="6" t="s">
        <v>45</v>
      </c>
      <c r="E1" s="7" t="s">
        <v>46</v>
      </c>
    </row>
    <row r="2" spans="1:5" ht="18.95" customHeight="1">
      <c r="A2" s="5"/>
      <c r="B2" s="5"/>
      <c r="C2" s="5"/>
      <c r="D2" s="5"/>
      <c r="E2" s="8"/>
    </row>
    <row r="3" spans="1:5" ht="20.25" customHeight="1">
      <c r="A3" s="9" t="s">
        <v>210</v>
      </c>
      <c r="B3" s="14"/>
      <c r="C3" s="14"/>
      <c r="D3" s="16"/>
      <c r="E3" s="10" t="s">
        <v>211</v>
      </c>
    </row>
    <row r="4" spans="1:5" ht="20.25" customHeight="1">
      <c r="A4" s="9" t="s">
        <v>212</v>
      </c>
      <c r="B4" s="14"/>
      <c r="C4" s="14"/>
      <c r="D4" s="16"/>
      <c r="E4" s="380" t="s">
        <v>1053</v>
      </c>
    </row>
    <row r="5" spans="1:5" ht="18.95" customHeight="1">
      <c r="A5" s="5"/>
      <c r="B5" s="5"/>
      <c r="C5" s="5"/>
      <c r="D5" s="5"/>
      <c r="E5" s="5"/>
    </row>
    <row r="6" spans="1:5" ht="16.5" customHeight="1">
      <c r="A6" s="14" t="s">
        <v>213</v>
      </c>
      <c r="B6" s="427" t="s">
        <v>1090</v>
      </c>
      <c r="C6" s="427" t="s">
        <v>1170</v>
      </c>
      <c r="D6" s="427" t="s">
        <v>1171</v>
      </c>
      <c r="E6" s="134" t="s">
        <v>214</v>
      </c>
    </row>
    <row r="7" spans="1:5" ht="8.1" customHeight="1">
      <c r="A7" s="5"/>
      <c r="E7" s="5"/>
    </row>
    <row r="8" spans="1:5" ht="19.5" customHeight="1">
      <c r="A8" s="16" t="s">
        <v>215</v>
      </c>
      <c r="B8" s="440">
        <f>B9+B45</f>
        <v>20094.412770788</v>
      </c>
      <c r="C8" s="440">
        <f>C9+C45</f>
        <v>19582.833987382997</v>
      </c>
      <c r="D8" s="440">
        <f>D9+D45</f>
        <v>18572.680478888004</v>
      </c>
      <c r="E8" s="15" t="s">
        <v>1129</v>
      </c>
    </row>
    <row r="9" spans="1:5" s="74" customFormat="1" ht="19.5" customHeight="1">
      <c r="A9" s="16" t="s">
        <v>216</v>
      </c>
      <c r="B9" s="440">
        <f>B10+B23+B32+B37+B44</f>
        <v>11241.287064</v>
      </c>
      <c r="C9" s="440">
        <f>C10+C23+C32+C37+C44</f>
        <v>10890.404713</v>
      </c>
      <c r="D9" s="440">
        <f>D10+D23+D32+D37+D44</f>
        <v>10178.159577097002</v>
      </c>
      <c r="E9" s="72" t="s">
        <v>217</v>
      </c>
    </row>
    <row r="10" spans="1:5" s="74" customFormat="1" ht="19.5" customHeight="1">
      <c r="A10" s="16" t="s">
        <v>218</v>
      </c>
      <c r="B10" s="440">
        <f>SUM(B11:B22)</f>
        <v>6651.9102720000001</v>
      </c>
      <c r="C10" s="440">
        <f>SUM(C11:C22)</f>
        <v>6549.9030110000003</v>
      </c>
      <c r="D10" s="440">
        <f>SUM(D11:D22)</f>
        <v>6136.9272150000006</v>
      </c>
      <c r="E10" s="75" t="s">
        <v>219</v>
      </c>
    </row>
    <row r="11" spans="1:5" ht="19.5" customHeight="1">
      <c r="A11" s="13" t="s">
        <v>220</v>
      </c>
      <c r="B11" s="477">
        <v>862.51980400000002</v>
      </c>
      <c r="C11" s="478">
        <v>911.89624800000013</v>
      </c>
      <c r="D11" s="214">
        <v>654.328394</v>
      </c>
      <c r="E11" s="18" t="s">
        <v>221</v>
      </c>
    </row>
    <row r="12" spans="1:5" ht="19.5" customHeight="1">
      <c r="A12" s="13" t="s">
        <v>222</v>
      </c>
      <c r="B12" s="477">
        <v>783.53032600000017</v>
      </c>
      <c r="C12" s="478">
        <v>789.42482299999983</v>
      </c>
      <c r="D12" s="214">
        <v>798.04288399999984</v>
      </c>
      <c r="E12" s="18" t="s">
        <v>223</v>
      </c>
    </row>
    <row r="13" spans="1:5" ht="19.5" customHeight="1">
      <c r="A13" s="13" t="s">
        <v>224</v>
      </c>
      <c r="B13" s="477">
        <v>491.30568900000003</v>
      </c>
      <c r="C13" s="478">
        <v>475.46349700000002</v>
      </c>
      <c r="D13" s="214">
        <v>470.29023900000004</v>
      </c>
      <c r="E13" s="18" t="s">
        <v>225</v>
      </c>
    </row>
    <row r="14" spans="1:5" ht="19.5" customHeight="1">
      <c r="A14" s="13" t="s">
        <v>226</v>
      </c>
      <c r="B14" s="477">
        <v>552.08922500000006</v>
      </c>
      <c r="C14" s="478">
        <v>612.05001800000002</v>
      </c>
      <c r="D14" s="214">
        <v>557.81828400000006</v>
      </c>
      <c r="E14" s="18" t="s">
        <v>227</v>
      </c>
    </row>
    <row r="15" spans="1:5" ht="19.5" customHeight="1">
      <c r="A15" s="13" t="s">
        <v>228</v>
      </c>
      <c r="B15" s="477">
        <v>671.44895400000007</v>
      </c>
      <c r="C15" s="478">
        <v>659.46084400000007</v>
      </c>
      <c r="D15" s="214">
        <v>675.72304000000008</v>
      </c>
      <c r="E15" s="18" t="s">
        <v>229</v>
      </c>
    </row>
    <row r="16" spans="1:5" ht="19.5" customHeight="1">
      <c r="A16" s="13" t="s">
        <v>230</v>
      </c>
      <c r="B16" s="477">
        <v>105.234193</v>
      </c>
      <c r="C16" s="478">
        <v>104.72245799999999</v>
      </c>
      <c r="D16" s="214">
        <v>103.76346600000001</v>
      </c>
      <c r="E16" s="18" t="s">
        <v>231</v>
      </c>
    </row>
    <row r="17" spans="1:5" ht="19.5" customHeight="1">
      <c r="A17" s="13" t="s">
        <v>232</v>
      </c>
      <c r="B17" s="477">
        <v>208.59648300000003</v>
      </c>
      <c r="C17" s="478">
        <v>213.051548</v>
      </c>
      <c r="D17" s="214">
        <v>206.40185700000001</v>
      </c>
      <c r="E17" s="18" t="s">
        <v>233</v>
      </c>
    </row>
    <row r="18" spans="1:5" ht="19.5" customHeight="1">
      <c r="A18" s="13" t="s">
        <v>234</v>
      </c>
      <c r="B18" s="477">
        <v>860.06147700000008</v>
      </c>
      <c r="C18" s="478">
        <v>861.80310700000007</v>
      </c>
      <c r="D18" s="214">
        <v>961.04352699999993</v>
      </c>
      <c r="E18" s="18" t="s">
        <v>235</v>
      </c>
    </row>
    <row r="19" spans="1:5" ht="19.5" customHeight="1">
      <c r="A19" s="13" t="s">
        <v>236</v>
      </c>
      <c r="B19" s="477">
        <v>1675.300761</v>
      </c>
      <c r="C19" s="478">
        <v>1484.684718</v>
      </c>
      <c r="D19" s="214">
        <v>1300.885812</v>
      </c>
      <c r="E19" s="18" t="s">
        <v>237</v>
      </c>
    </row>
    <row r="20" spans="1:5" ht="19.5" customHeight="1">
      <c r="A20" s="13" t="s">
        <v>238</v>
      </c>
      <c r="B20" s="477">
        <v>380.24043399999999</v>
      </c>
      <c r="C20" s="478">
        <v>376.55724500000002</v>
      </c>
      <c r="D20" s="214">
        <v>308.693038</v>
      </c>
      <c r="E20" s="18" t="s">
        <v>1045</v>
      </c>
    </row>
    <row r="21" spans="1:5" ht="19.5" customHeight="1">
      <c r="A21" s="13" t="s">
        <v>239</v>
      </c>
      <c r="B21" s="477">
        <v>36.897929999998858</v>
      </c>
      <c r="C21" s="478">
        <v>36.792119999999798</v>
      </c>
      <c r="D21" s="214">
        <v>68.788364000000556</v>
      </c>
      <c r="E21" s="18" t="s">
        <v>240</v>
      </c>
    </row>
    <row r="22" spans="1:5" ht="19.5" customHeight="1">
      <c r="A22" s="13" t="s">
        <v>241</v>
      </c>
      <c r="B22" s="477">
        <v>24.684995999999998</v>
      </c>
      <c r="C22" s="478">
        <v>23.996385</v>
      </c>
      <c r="D22" s="214">
        <v>31.148310000000006</v>
      </c>
      <c r="E22" s="18" t="s">
        <v>242</v>
      </c>
    </row>
    <row r="23" spans="1:5" s="74" customFormat="1" ht="19.5" customHeight="1">
      <c r="A23" s="72" t="s">
        <v>243</v>
      </c>
      <c r="B23" s="440">
        <f>SUM(B24:B31)</f>
        <v>1625.0955570000001</v>
      </c>
      <c r="C23" s="440">
        <f>SUM(C24:C31)</f>
        <v>1612.1470200000001</v>
      </c>
      <c r="D23" s="440">
        <f>SUM(D24:D31)</f>
        <v>1568.6840820000002</v>
      </c>
      <c r="E23" s="75" t="s">
        <v>244</v>
      </c>
    </row>
    <row r="24" spans="1:5" s="74" customFormat="1" ht="19.5" customHeight="1">
      <c r="A24" s="13" t="s">
        <v>245</v>
      </c>
      <c r="B24" s="478">
        <v>119.63606400000002</v>
      </c>
      <c r="C24" s="478">
        <v>106.687292</v>
      </c>
      <c r="D24" s="214">
        <v>92.876748000000006</v>
      </c>
      <c r="E24" s="18" t="s">
        <v>246</v>
      </c>
    </row>
    <row r="25" spans="1:5" s="74" customFormat="1" ht="19.5" customHeight="1">
      <c r="A25" s="13" t="s">
        <v>247</v>
      </c>
      <c r="B25" s="478">
        <v>415.58676300000002</v>
      </c>
      <c r="C25" s="478">
        <v>389.20268999999996</v>
      </c>
      <c r="D25" s="214">
        <v>414.18364200000002</v>
      </c>
      <c r="E25" s="18" t="s">
        <v>248</v>
      </c>
    </row>
    <row r="26" spans="1:5" ht="19.5" customHeight="1">
      <c r="A26" s="13" t="s">
        <v>249</v>
      </c>
      <c r="B26" s="478">
        <v>276.11819099999997</v>
      </c>
      <c r="C26" s="478">
        <v>360.82278400000001</v>
      </c>
      <c r="D26" s="214">
        <v>389.41671400000001</v>
      </c>
      <c r="E26" s="18" t="s">
        <v>250</v>
      </c>
    </row>
    <row r="27" spans="1:5" ht="19.5" customHeight="1">
      <c r="A27" s="13" t="s">
        <v>251</v>
      </c>
      <c r="B27" s="478">
        <v>88.968437000000009</v>
      </c>
      <c r="C27" s="478">
        <v>81.282357000000005</v>
      </c>
      <c r="D27" s="214">
        <v>76.438462999999999</v>
      </c>
      <c r="E27" s="18" t="s">
        <v>252</v>
      </c>
    </row>
    <row r="28" spans="1:5" ht="19.5" customHeight="1">
      <c r="A28" s="13" t="s">
        <v>253</v>
      </c>
      <c r="B28" s="478">
        <v>322.39286800000002</v>
      </c>
      <c r="C28" s="478">
        <v>283.60915899999992</v>
      </c>
      <c r="D28" s="214">
        <v>231.30904000000001</v>
      </c>
      <c r="E28" s="18" t="s">
        <v>254</v>
      </c>
    </row>
    <row r="29" spans="1:5" ht="19.5" customHeight="1">
      <c r="A29" s="13" t="s">
        <v>255</v>
      </c>
      <c r="B29" s="478">
        <v>193.68893199999999</v>
      </c>
      <c r="C29" s="478">
        <v>186.76322799999997</v>
      </c>
      <c r="D29" s="214">
        <v>167.94453299999998</v>
      </c>
      <c r="E29" s="18" t="s">
        <v>256</v>
      </c>
    </row>
    <row r="30" spans="1:5" ht="19.5" customHeight="1">
      <c r="A30" s="13" t="s">
        <v>257</v>
      </c>
      <c r="B30" s="478">
        <v>22.509823000000001</v>
      </c>
      <c r="C30" s="478">
        <v>20.944976999999998</v>
      </c>
      <c r="D30" s="214">
        <v>20.824930999999996</v>
      </c>
      <c r="E30" s="18" t="s">
        <v>258</v>
      </c>
    </row>
    <row r="31" spans="1:5" ht="19.5" customHeight="1">
      <c r="A31" s="13" t="s">
        <v>259</v>
      </c>
      <c r="B31" s="478">
        <v>186.194479</v>
      </c>
      <c r="C31" s="478">
        <v>182.83453300000002</v>
      </c>
      <c r="D31" s="214">
        <v>175.69001100000003</v>
      </c>
      <c r="E31" s="18" t="s">
        <v>260</v>
      </c>
    </row>
    <row r="32" spans="1:5" s="74" customFormat="1" ht="19.5" customHeight="1">
      <c r="A32" s="72" t="s">
        <v>261</v>
      </c>
      <c r="B32" s="440">
        <f>SUM(B33:B36)</f>
        <v>2077.0530350000004</v>
      </c>
      <c r="C32" s="440">
        <f>SUM(C33:C36)</f>
        <v>1992.1558850000004</v>
      </c>
      <c r="D32" s="440">
        <f>SUM(D33:D36)</f>
        <v>1835.6876520970002</v>
      </c>
      <c r="E32" s="75" t="s">
        <v>262</v>
      </c>
    </row>
    <row r="33" spans="1:5" s="74" customFormat="1" ht="19.5" customHeight="1">
      <c r="A33" s="207" t="s">
        <v>263</v>
      </c>
      <c r="B33" s="214">
        <v>121.09835799999999</v>
      </c>
      <c r="C33" s="214">
        <v>115.087014</v>
      </c>
      <c r="D33" s="214">
        <v>110.39494499999999</v>
      </c>
      <c r="E33" s="18" t="s">
        <v>264</v>
      </c>
    </row>
    <row r="34" spans="1:5" ht="19.5" customHeight="1">
      <c r="A34" s="13" t="s">
        <v>265</v>
      </c>
      <c r="B34" s="214">
        <v>1656.034204</v>
      </c>
      <c r="C34" s="214">
        <v>1548.3708830000003</v>
      </c>
      <c r="D34" s="214">
        <v>1413.0014980970002</v>
      </c>
      <c r="E34" s="18" t="s">
        <v>266</v>
      </c>
    </row>
    <row r="35" spans="1:5" ht="19.5" customHeight="1">
      <c r="A35" s="13" t="s">
        <v>267</v>
      </c>
      <c r="B35" s="214">
        <v>288.274833</v>
      </c>
      <c r="C35" s="214">
        <v>316.72601800000007</v>
      </c>
      <c r="D35" s="214">
        <v>301.61754000000002</v>
      </c>
      <c r="E35" s="18" t="s">
        <v>268</v>
      </c>
    </row>
    <row r="36" spans="1:5" ht="19.5" customHeight="1">
      <c r="A36" s="13" t="s">
        <v>269</v>
      </c>
      <c r="B36" s="214">
        <v>11.64564</v>
      </c>
      <c r="C36" s="214">
        <v>11.971970000000001</v>
      </c>
      <c r="D36" s="214">
        <v>10.673669</v>
      </c>
      <c r="E36" s="18" t="s">
        <v>270</v>
      </c>
    </row>
    <row r="37" spans="1:5" s="74" customFormat="1" ht="19.5" customHeight="1">
      <c r="A37" s="72" t="s">
        <v>271</v>
      </c>
      <c r="B37" s="440">
        <f>SUM(B38:B43)</f>
        <v>533.22820000000002</v>
      </c>
      <c r="C37" s="440">
        <f>SUM(C38:C43)</f>
        <v>455.19879700000001</v>
      </c>
      <c r="D37" s="440">
        <f>SUM(D38:D43)</f>
        <v>418.36602600000003</v>
      </c>
      <c r="E37" s="75" t="s">
        <v>272</v>
      </c>
    </row>
    <row r="38" spans="1:5" s="74" customFormat="1" ht="19.5" customHeight="1">
      <c r="A38" s="13" t="s">
        <v>273</v>
      </c>
      <c r="B38" s="214">
        <v>173.11415</v>
      </c>
      <c r="C38" s="214">
        <v>131.77100200000001</v>
      </c>
      <c r="D38" s="214">
        <v>120.83991700000001</v>
      </c>
      <c r="E38" s="18" t="s">
        <v>252</v>
      </c>
    </row>
    <row r="39" spans="1:5" s="74" customFormat="1" ht="19.5" customHeight="1">
      <c r="A39" s="13" t="s">
        <v>274</v>
      </c>
      <c r="B39" s="214">
        <v>71.151092999999989</v>
      </c>
      <c r="C39" s="214">
        <v>66.16687300000001</v>
      </c>
      <c r="D39" s="214">
        <v>58.428964999999998</v>
      </c>
      <c r="E39" s="18" t="s">
        <v>1044</v>
      </c>
    </row>
    <row r="40" spans="1:5" s="77" customFormat="1" ht="19.5" customHeight="1">
      <c r="A40" s="207" t="s">
        <v>275</v>
      </c>
      <c r="B40" s="214">
        <v>98.116668999999973</v>
      </c>
      <c r="C40" s="214">
        <v>76.792444000000003</v>
      </c>
      <c r="D40" s="214">
        <v>69.026085000000009</v>
      </c>
      <c r="E40" s="18" t="s">
        <v>258</v>
      </c>
    </row>
    <row r="41" spans="1:5" s="77" customFormat="1" ht="19.5" customHeight="1">
      <c r="A41" s="13" t="s">
        <v>276</v>
      </c>
      <c r="B41" s="214">
        <v>3.0037999999999996</v>
      </c>
      <c r="C41" s="214">
        <v>2.8219959999999999</v>
      </c>
      <c r="D41" s="214">
        <v>2.9462470000000001</v>
      </c>
      <c r="E41" s="18" t="s">
        <v>277</v>
      </c>
    </row>
    <row r="42" spans="1:5" s="77" customFormat="1" ht="19.5" customHeight="1">
      <c r="A42" s="13" t="s">
        <v>278</v>
      </c>
      <c r="B42" s="214">
        <v>126.681657</v>
      </c>
      <c r="C42" s="214">
        <v>116.33045099999998</v>
      </c>
      <c r="D42" s="214">
        <v>101.78033499999999</v>
      </c>
      <c r="E42" s="18" t="s">
        <v>1130</v>
      </c>
    </row>
    <row r="43" spans="1:5" s="77" customFormat="1" ht="19.5" customHeight="1">
      <c r="A43" s="13" t="s">
        <v>279</v>
      </c>
      <c r="B43" s="214">
        <v>61.160831000000002</v>
      </c>
      <c r="C43" s="214">
        <v>61.316030999999995</v>
      </c>
      <c r="D43" s="214">
        <v>65.344476999999998</v>
      </c>
      <c r="E43" s="18" t="s">
        <v>280</v>
      </c>
    </row>
    <row r="44" spans="1:5" s="78" customFormat="1" ht="19.5" customHeight="1">
      <c r="A44" s="72" t="s">
        <v>281</v>
      </c>
      <c r="B44" s="440">
        <v>354</v>
      </c>
      <c r="C44" s="440">
        <v>281</v>
      </c>
      <c r="D44" s="440">
        <v>218.49460200000001</v>
      </c>
      <c r="E44" s="75" t="s">
        <v>1131</v>
      </c>
    </row>
    <row r="45" spans="1:5" s="74" customFormat="1" ht="19.5" customHeight="1">
      <c r="A45" s="72" t="s">
        <v>282</v>
      </c>
      <c r="B45" s="440">
        <f>SUM(B46:B51)</f>
        <v>8853.1257067879997</v>
      </c>
      <c r="C45" s="440">
        <f>SUM(C46:C51)</f>
        <v>8692.4292743829992</v>
      </c>
      <c r="D45" s="440">
        <f>SUM(D46:D51)</f>
        <v>8394.5209017910001</v>
      </c>
      <c r="E45" s="161" t="s">
        <v>1128</v>
      </c>
    </row>
    <row r="46" spans="1:5" s="77" customFormat="1" ht="19.5" customHeight="1">
      <c r="A46" s="13" t="s">
        <v>283</v>
      </c>
      <c r="B46" s="214">
        <v>6192.4773923599996</v>
      </c>
      <c r="C46" s="214">
        <v>6065.2861101500002</v>
      </c>
      <c r="D46" s="214">
        <v>5915.65146387</v>
      </c>
      <c r="E46" s="18" t="s">
        <v>284</v>
      </c>
    </row>
    <row r="47" spans="1:5" s="77" customFormat="1" ht="19.5" customHeight="1">
      <c r="A47" s="13" t="s">
        <v>285</v>
      </c>
      <c r="B47" s="214">
        <v>1343.9409419199999</v>
      </c>
      <c r="C47" s="214">
        <v>1269.58595883</v>
      </c>
      <c r="D47" s="214">
        <v>1133.4948129100001</v>
      </c>
      <c r="E47" s="18" t="s">
        <v>286</v>
      </c>
    </row>
    <row r="48" spans="1:5" s="77" customFormat="1" ht="19.5" customHeight="1">
      <c r="A48" s="13" t="s">
        <v>287</v>
      </c>
      <c r="B48" s="214">
        <v>237.19404041799999</v>
      </c>
      <c r="C48" s="214">
        <v>247.887196953</v>
      </c>
      <c r="D48" s="214">
        <v>234.17878349999998</v>
      </c>
      <c r="E48" s="18" t="s">
        <v>288</v>
      </c>
    </row>
    <row r="49" spans="1:5" s="77" customFormat="1" ht="19.5" customHeight="1">
      <c r="A49" s="13" t="s">
        <v>289</v>
      </c>
      <c r="B49" s="214">
        <v>692.50175963999993</v>
      </c>
      <c r="C49" s="214">
        <v>728.73776147000001</v>
      </c>
      <c r="D49" s="214">
        <v>735.10787232099995</v>
      </c>
      <c r="E49" s="18" t="s">
        <v>290</v>
      </c>
    </row>
    <row r="50" spans="1:5" s="77" customFormat="1" ht="19.5" customHeight="1">
      <c r="A50" s="13" t="s">
        <v>291</v>
      </c>
      <c r="B50" s="214">
        <v>188.34159099999999</v>
      </c>
      <c r="C50" s="214">
        <v>190.01579100000001</v>
      </c>
      <c r="D50" s="214">
        <v>190.15362999999999</v>
      </c>
      <c r="E50" s="18" t="s">
        <v>292</v>
      </c>
    </row>
    <row r="51" spans="1:5" s="77" customFormat="1" ht="19.5" customHeight="1">
      <c r="A51" s="13" t="s">
        <v>293</v>
      </c>
      <c r="B51" s="214">
        <v>198.66998144999999</v>
      </c>
      <c r="C51" s="214">
        <v>190.91645597999999</v>
      </c>
      <c r="D51" s="214">
        <v>185.93433919</v>
      </c>
      <c r="E51" s="18" t="s">
        <v>294</v>
      </c>
    </row>
    <row r="52" spans="1:5" s="77" customFormat="1" ht="19.5" customHeight="1">
      <c r="A52" s="72" t="s">
        <v>295</v>
      </c>
      <c r="B52" s="443">
        <v>14333</v>
      </c>
      <c r="C52" s="443">
        <v>13902</v>
      </c>
      <c r="D52" s="443">
        <v>13373</v>
      </c>
      <c r="E52" s="80" t="s">
        <v>296</v>
      </c>
    </row>
    <row r="53" spans="1:5" s="77" customFormat="1" ht="19.5" customHeight="1">
      <c r="A53" s="72" t="s">
        <v>297</v>
      </c>
      <c r="B53" s="440">
        <f>B8+B52</f>
        <v>34427.412770787996</v>
      </c>
      <c r="C53" s="440">
        <f>C8+C52</f>
        <v>33484.833987382997</v>
      </c>
      <c r="D53" s="440">
        <f>D8+D52</f>
        <v>31945.680478888004</v>
      </c>
      <c r="E53" s="80" t="s">
        <v>1046</v>
      </c>
    </row>
    <row r="54" spans="1:5" s="77" customFormat="1" ht="12.75" customHeight="1">
      <c r="A54" s="13"/>
      <c r="B54" s="17"/>
      <c r="C54" s="17"/>
      <c r="D54" s="5"/>
      <c r="E54" s="5"/>
    </row>
    <row r="55" spans="1:5" s="77" customFormat="1" ht="12.75" customHeight="1">
      <c r="A55" s="13"/>
      <c r="B55" s="17"/>
      <c r="C55" s="17"/>
      <c r="D55" s="5"/>
      <c r="E55" s="5"/>
    </row>
    <row r="56" spans="1:5" s="77" customFormat="1" ht="12.75" customHeight="1">
      <c r="A56" s="13"/>
      <c r="B56" s="17"/>
      <c r="C56" s="17"/>
      <c r="D56" s="5"/>
      <c r="E56" s="5"/>
    </row>
    <row r="57" spans="1:5" s="77" customFormat="1" ht="12.75" customHeight="1">
      <c r="A57" s="13"/>
      <c r="B57" s="17"/>
      <c r="C57" s="17"/>
      <c r="D57" s="5"/>
      <c r="E57" s="5"/>
    </row>
    <row r="58" spans="1:5" ht="12.75" customHeight="1">
      <c r="A58" s="55" t="s">
        <v>204</v>
      </c>
      <c r="B58" s="17"/>
      <c r="C58" s="17"/>
      <c r="D58" s="5"/>
      <c r="E58" s="39"/>
    </row>
    <row r="59" spans="1:5" ht="12.75" customHeight="1">
      <c r="A59" s="38" t="s">
        <v>103</v>
      </c>
      <c r="B59" s="70"/>
      <c r="C59" s="8"/>
      <c r="D59" s="8"/>
      <c r="E59" s="39" t="s">
        <v>104</v>
      </c>
    </row>
    <row r="60" spans="1:5" s="77" customFormat="1" ht="12.75" customHeight="1">
      <c r="A60" s="81"/>
      <c r="B60" s="82"/>
      <c r="C60" s="82"/>
      <c r="D60" s="82"/>
      <c r="E60" s="82"/>
    </row>
    <row r="61" spans="1:5" ht="12.75" customHeight="1">
      <c r="A61" s="5"/>
      <c r="B61" s="17"/>
      <c r="C61" s="17"/>
      <c r="D61" s="5"/>
      <c r="E61" s="5"/>
    </row>
    <row r="62" spans="1:5" ht="12.75" customHeight="1">
      <c r="A62" s="5"/>
      <c r="B62" s="17"/>
      <c r="C62" s="17"/>
      <c r="D62" s="5"/>
      <c r="E62" s="5"/>
    </row>
    <row r="63" spans="1:5" ht="12.75" customHeight="1">
      <c r="A63" s="5"/>
      <c r="B63" s="402"/>
      <c r="C63" s="403"/>
      <c r="D63" s="5"/>
      <c r="E63" s="5"/>
    </row>
    <row r="64" spans="1:5" ht="12.75" customHeight="1">
      <c r="A64" s="5"/>
      <c r="B64" s="402"/>
      <c r="C64" s="403"/>
      <c r="D64" s="5"/>
      <c r="E64" s="5"/>
    </row>
    <row r="65" spans="1:5" ht="12.75" customHeight="1">
      <c r="A65" s="5"/>
      <c r="B65" s="402"/>
      <c r="C65" s="159"/>
      <c r="D65" s="5"/>
      <c r="E65" s="5"/>
    </row>
    <row r="66" spans="1:5" ht="12.75" customHeight="1">
      <c r="A66" s="5"/>
      <c r="B66" s="402"/>
      <c r="C66" s="159"/>
      <c r="D66" s="5"/>
      <c r="E66" s="5"/>
    </row>
    <row r="67" spans="1:5" ht="13.5">
      <c r="A67" s="5"/>
      <c r="B67" s="402"/>
      <c r="C67" s="159"/>
      <c r="D67" s="5"/>
      <c r="E67" s="5"/>
    </row>
    <row r="68" spans="1:5" ht="13.5">
      <c r="A68" s="5"/>
      <c r="B68" s="402"/>
      <c r="C68" s="159"/>
      <c r="D68" s="5"/>
      <c r="E68" s="5"/>
    </row>
    <row r="69" spans="1:5">
      <c r="A69" s="5"/>
      <c r="B69" s="159"/>
      <c r="C69" s="159"/>
      <c r="D69" s="5"/>
      <c r="E69" s="5"/>
    </row>
    <row r="70" spans="1:5">
      <c r="A70" s="5"/>
      <c r="B70" s="5"/>
      <c r="C70" s="5"/>
      <c r="D70" s="5"/>
      <c r="E70" s="5"/>
    </row>
    <row r="71" spans="1:5">
      <c r="A71" s="5"/>
      <c r="B71" s="5"/>
      <c r="C71" s="5"/>
      <c r="D71" s="5"/>
      <c r="E71" s="5"/>
    </row>
    <row r="72" spans="1:5">
      <c r="A72" s="5"/>
      <c r="B72" s="5"/>
      <c r="C72" s="5"/>
      <c r="D72" s="5"/>
      <c r="E72" s="5"/>
    </row>
    <row r="73" spans="1:5">
      <c r="A73" s="5"/>
      <c r="B73" s="5"/>
      <c r="C73" s="5"/>
      <c r="D73" s="5"/>
      <c r="E73" s="5"/>
    </row>
    <row r="74" spans="1:5">
      <c r="A74" s="5"/>
      <c r="B74" s="5"/>
      <c r="C74" s="5"/>
      <c r="D74" s="5"/>
      <c r="E74" s="5"/>
    </row>
    <row r="75" spans="1:5">
      <c r="A75" s="5"/>
      <c r="B75" s="5"/>
      <c r="C75" s="5"/>
      <c r="D75" s="5"/>
      <c r="E75" s="5"/>
    </row>
    <row r="76" spans="1:5">
      <c r="A76" s="5"/>
      <c r="B76" s="5"/>
      <c r="C76" s="5"/>
      <c r="D76" s="5"/>
      <c r="E76" s="5"/>
    </row>
    <row r="77" spans="1:5">
      <c r="A77" s="5"/>
      <c r="B77" s="5"/>
      <c r="C77" s="5"/>
      <c r="D77" s="5"/>
      <c r="E77" s="5"/>
    </row>
    <row r="78" spans="1:5">
      <c r="A78" s="5"/>
      <c r="B78" s="5"/>
      <c r="C78" s="5"/>
      <c r="D78" s="5"/>
      <c r="E78" s="5"/>
    </row>
    <row r="79" spans="1:5">
      <c r="A79" s="5"/>
      <c r="B79" s="5"/>
      <c r="C79" s="5"/>
      <c r="D79" s="5"/>
      <c r="E79" s="5"/>
    </row>
    <row r="80" spans="1:5">
      <c r="A80" s="5"/>
      <c r="B80" s="5"/>
      <c r="C80" s="5"/>
      <c r="D80" s="5"/>
      <c r="E80" s="5"/>
    </row>
  </sheetData>
  <sheetProtection selectLockedCells="1" selectUnlockedCells="1"/>
  <phoneticPr fontId="65" type="noConversion"/>
  <pageMargins left="0.79562500000000003" right="0.45364583333333336" top="0.76072916666666668" bottom="0.59027777777777779" header="0.51180555555555551" footer="0.51180555555555551"/>
  <pageSetup paperSize="9" scale="70" firstPageNumber="0" pageOrder="overThenDown" orientation="portrait" horizontalDpi="300" verticalDpi="300" r:id="rId1"/>
  <headerFooter alignWithMargins="0"/>
  <extLst>
    <ext xmlns:mx="http://schemas.microsoft.com/office/mac/excel/2008/main" uri="{64002731-A6B0-56B0-2670-7721B7C09600}">
      <mx:PLV Mode="1" OnePage="0" WScale="100"/>
    </ext>
  </extLst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rgb="FF7030A0"/>
  </sheetPr>
  <dimension ref="A1:F123"/>
  <sheetViews>
    <sheetView showGridLines="0" view="pageLayout" topLeftCell="A97" zoomScale="80" zoomScaleSheetLayoutView="100" zoomScalePageLayoutView="80" workbookViewId="0">
      <selection activeCell="E14" sqref="E14"/>
    </sheetView>
  </sheetViews>
  <sheetFormatPr baseColWidth="10" defaultColWidth="11" defaultRowHeight="15"/>
  <cols>
    <col min="1" max="1" width="32" style="83" customWidth="1"/>
    <col min="2" max="2" width="13.375" style="84" customWidth="1"/>
    <col min="3" max="3" width="16.625" style="84" customWidth="1"/>
    <col min="4" max="4" width="16.625" style="85" customWidth="1"/>
    <col min="5" max="5" width="36.125" style="84" customWidth="1"/>
    <col min="6" max="6" width="7.875" style="83" customWidth="1"/>
    <col min="7" max="224" width="9.625" style="83" customWidth="1"/>
    <col min="225" max="16384" width="11" style="83"/>
  </cols>
  <sheetData>
    <row r="1" spans="1:6" s="69" customFormat="1" ht="24.75" customHeight="1">
      <c r="A1" s="45" t="s">
        <v>45</v>
      </c>
      <c r="E1" s="58" t="s">
        <v>46</v>
      </c>
    </row>
    <row r="2" spans="1:6" ht="18.95" customHeight="1">
      <c r="A2" s="30"/>
      <c r="B2" s="1"/>
      <c r="C2" s="1"/>
      <c r="D2" s="86"/>
      <c r="E2" s="49"/>
    </row>
    <row r="3" spans="1:6" s="87" customFormat="1" ht="20.25" customHeight="1">
      <c r="A3" s="20" t="s">
        <v>298</v>
      </c>
      <c r="B3" s="1"/>
      <c r="C3" s="1"/>
      <c r="D3" s="1"/>
      <c r="E3" s="21" t="s">
        <v>299</v>
      </c>
    </row>
    <row r="4" spans="1:6" ht="20.25" customHeight="1">
      <c r="A4" s="1" t="s">
        <v>300</v>
      </c>
      <c r="B4" s="1"/>
      <c r="C4" s="1"/>
      <c r="D4" s="1"/>
      <c r="E4" s="47" t="s">
        <v>301</v>
      </c>
    </row>
    <row r="5" spans="1:6" ht="18.95" customHeight="1">
      <c r="A5" s="1"/>
      <c r="B5" s="1"/>
      <c r="C5" s="1"/>
      <c r="D5" s="88"/>
      <c r="E5" s="49"/>
    </row>
    <row r="6" spans="1:6" ht="16.5" customHeight="1">
      <c r="A6" s="26" t="s">
        <v>213</v>
      </c>
      <c r="B6" s="12" t="s">
        <v>1090</v>
      </c>
      <c r="C6" s="12" t="s">
        <v>1076</v>
      </c>
      <c r="D6" s="12" t="s">
        <v>1073</v>
      </c>
      <c r="E6" s="413" t="s">
        <v>214</v>
      </c>
      <c r="F6" s="89"/>
    </row>
    <row r="7" spans="1:6" ht="15.75" customHeight="1">
      <c r="A7" s="30"/>
      <c r="D7" s="84"/>
      <c r="E7" s="30"/>
      <c r="F7" s="91"/>
    </row>
    <row r="8" spans="1:6" s="94" customFormat="1" ht="19.5" customHeight="1">
      <c r="A8" s="487" t="s">
        <v>302</v>
      </c>
      <c r="B8" s="460">
        <f t="shared" ref="B8:C8" si="0">SUM(B9:B16)</f>
        <v>4027.4006270599998</v>
      </c>
      <c r="C8" s="460">
        <f t="shared" si="0"/>
        <v>4005.2576553299996</v>
      </c>
      <c r="D8" s="460">
        <f>SUM(D9:D16)</f>
        <v>3797.6274015700001</v>
      </c>
      <c r="E8" s="61" t="s">
        <v>303</v>
      </c>
      <c r="F8" s="91"/>
    </row>
    <row r="9" spans="1:6" ht="19.5" customHeight="1">
      <c r="A9" s="488" t="s">
        <v>304</v>
      </c>
      <c r="B9" s="479">
        <v>214.89579860000001</v>
      </c>
      <c r="C9" s="479">
        <v>206.75984765999999</v>
      </c>
      <c r="D9" s="479">
        <v>186.61475250000001</v>
      </c>
      <c r="E9" s="92" t="s">
        <v>305</v>
      </c>
      <c r="F9" s="1"/>
    </row>
    <row r="10" spans="1:6" s="94" customFormat="1" ht="19.5" customHeight="1">
      <c r="A10" s="489" t="s">
        <v>306</v>
      </c>
      <c r="B10" s="479">
        <v>103.76905401</v>
      </c>
      <c r="C10" s="479">
        <v>99.520383080000002</v>
      </c>
      <c r="D10" s="479">
        <v>97.007686079999999</v>
      </c>
      <c r="E10" s="92" t="s">
        <v>307</v>
      </c>
      <c r="F10" s="91"/>
    </row>
    <row r="11" spans="1:6" s="94" customFormat="1" ht="19.5" customHeight="1">
      <c r="A11" s="490" t="s">
        <v>868</v>
      </c>
      <c r="B11" s="479">
        <v>340.25078210000004</v>
      </c>
      <c r="C11" s="479">
        <v>317.30717848</v>
      </c>
      <c r="D11" s="479">
        <v>276.03510511000002</v>
      </c>
      <c r="E11" s="355" t="s">
        <v>1002</v>
      </c>
      <c r="F11" s="91"/>
    </row>
    <row r="12" spans="1:6" ht="19.5" customHeight="1">
      <c r="A12" s="489" t="s">
        <v>308</v>
      </c>
      <c r="B12" s="479">
        <v>448.53493336000003</v>
      </c>
      <c r="C12" s="479">
        <v>448.64386008999998</v>
      </c>
      <c r="D12" s="479">
        <v>437.69158204000001</v>
      </c>
      <c r="E12" s="92" t="s">
        <v>309</v>
      </c>
      <c r="F12" s="91"/>
    </row>
    <row r="13" spans="1:6" ht="19.5" customHeight="1">
      <c r="A13" s="489" t="s">
        <v>870</v>
      </c>
      <c r="B13" s="479">
        <v>92.204728829999993</v>
      </c>
      <c r="C13" s="479">
        <v>90.582829099999998</v>
      </c>
      <c r="D13" s="479">
        <v>85.588861000000009</v>
      </c>
      <c r="E13" s="356" t="s">
        <v>1003</v>
      </c>
      <c r="F13" s="91"/>
    </row>
    <row r="14" spans="1:6" ht="19.5" customHeight="1">
      <c r="A14" s="489" t="s">
        <v>310</v>
      </c>
      <c r="B14" s="479">
        <v>1953.40526774</v>
      </c>
      <c r="C14" s="479">
        <v>1976.17780582</v>
      </c>
      <c r="D14" s="479">
        <v>1871.93310477</v>
      </c>
      <c r="E14" s="357" t="s">
        <v>1004</v>
      </c>
      <c r="F14" s="1"/>
    </row>
    <row r="15" spans="1:6" ht="19.5" customHeight="1">
      <c r="A15" s="489" t="s">
        <v>311</v>
      </c>
      <c r="B15" s="479">
        <v>732.04818803000001</v>
      </c>
      <c r="C15" s="479">
        <v>724.35489916999995</v>
      </c>
      <c r="D15" s="479">
        <v>709.89895409999997</v>
      </c>
      <c r="E15" s="92" t="s">
        <v>179</v>
      </c>
      <c r="F15" s="1"/>
    </row>
    <row r="16" spans="1:6" ht="19.5" customHeight="1">
      <c r="A16" s="489" t="s">
        <v>873</v>
      </c>
      <c r="B16" s="479">
        <v>142.29187439</v>
      </c>
      <c r="C16" s="479">
        <v>141.91085193000001</v>
      </c>
      <c r="D16" s="479">
        <v>132.85735597000001</v>
      </c>
      <c r="E16" s="358" t="s">
        <v>1005</v>
      </c>
      <c r="F16" s="1"/>
    </row>
    <row r="17" spans="1:6" ht="19.5" customHeight="1">
      <c r="A17" s="487" t="s">
        <v>312</v>
      </c>
      <c r="B17" s="102">
        <f>SUM(B18:B25)</f>
        <v>1800.0324320500001</v>
      </c>
      <c r="C17" s="102">
        <f>SUM(C18:C25)</f>
        <v>1758.5534568799999</v>
      </c>
      <c r="D17" s="102">
        <f>SUM(D18:D25)</f>
        <v>1694.6613576900002</v>
      </c>
      <c r="E17" s="61" t="s">
        <v>313</v>
      </c>
      <c r="F17" s="1"/>
    </row>
    <row r="18" spans="1:6" ht="19.5" customHeight="1">
      <c r="A18" s="489" t="s">
        <v>708</v>
      </c>
      <c r="B18" s="479">
        <v>274.60188601999999</v>
      </c>
      <c r="C18" s="479">
        <v>267.28889299000002</v>
      </c>
      <c r="D18" s="479">
        <v>257.88634711999998</v>
      </c>
      <c r="E18" s="92" t="s">
        <v>1009</v>
      </c>
      <c r="F18" s="91"/>
    </row>
    <row r="19" spans="1:6" ht="19.5" customHeight="1">
      <c r="A19" s="489" t="s">
        <v>876</v>
      </c>
      <c r="B19" s="479">
        <v>117.02054679999999</v>
      </c>
      <c r="C19" s="479">
        <v>115.38997685000001</v>
      </c>
      <c r="D19" s="479">
        <v>110.19172107</v>
      </c>
      <c r="E19" s="359" t="s">
        <v>1006</v>
      </c>
      <c r="F19" s="91"/>
    </row>
    <row r="20" spans="1:6" ht="19.5" customHeight="1">
      <c r="A20" s="489" t="s">
        <v>314</v>
      </c>
      <c r="B20" s="479">
        <v>58.613746980000002</v>
      </c>
      <c r="C20" s="479">
        <v>56.21927041</v>
      </c>
      <c r="D20" s="479">
        <v>54.715094200000003</v>
      </c>
      <c r="E20" s="92" t="s">
        <v>315</v>
      </c>
      <c r="F20" s="91"/>
    </row>
    <row r="21" spans="1:6" ht="19.5" customHeight="1">
      <c r="A21" s="489" t="s">
        <v>879</v>
      </c>
      <c r="B21" s="479">
        <v>88.501577449999999</v>
      </c>
      <c r="C21" s="479">
        <v>89.327655499999992</v>
      </c>
      <c r="D21" s="479">
        <v>84.148322460000003</v>
      </c>
      <c r="E21" s="360" t="s">
        <v>1007</v>
      </c>
      <c r="F21" s="91"/>
    </row>
    <row r="22" spans="1:6" ht="19.5" customHeight="1">
      <c r="A22" s="491" t="s">
        <v>316</v>
      </c>
      <c r="B22" s="479">
        <v>52.564004309999994</v>
      </c>
      <c r="C22" s="479">
        <v>56.56145858</v>
      </c>
      <c r="D22" s="479">
        <v>52.691091749999998</v>
      </c>
      <c r="E22" s="92" t="s">
        <v>317</v>
      </c>
      <c r="F22" s="91"/>
    </row>
    <row r="23" spans="1:6" ht="19.5" customHeight="1">
      <c r="A23" s="491" t="s">
        <v>318</v>
      </c>
      <c r="B23" s="479">
        <v>565.43390792000002</v>
      </c>
      <c r="C23" s="479">
        <v>538.46695852999994</v>
      </c>
      <c r="D23" s="479">
        <v>514.56648579</v>
      </c>
      <c r="E23" s="92" t="s">
        <v>1150</v>
      </c>
      <c r="F23" s="1"/>
    </row>
    <row r="24" spans="1:6" ht="19.5" customHeight="1">
      <c r="A24" s="491" t="s">
        <v>319</v>
      </c>
      <c r="B24" s="479">
        <v>494.42262478999999</v>
      </c>
      <c r="C24" s="479">
        <v>484.59278398000004</v>
      </c>
      <c r="D24" s="479">
        <v>467.58799119999998</v>
      </c>
      <c r="E24" s="92" t="s">
        <v>320</v>
      </c>
      <c r="F24" s="1"/>
    </row>
    <row r="25" spans="1:6" ht="19.5" customHeight="1">
      <c r="A25" s="491" t="s">
        <v>883</v>
      </c>
      <c r="B25" s="479">
        <v>148.87413777999998</v>
      </c>
      <c r="C25" s="479">
        <v>150.70646004</v>
      </c>
      <c r="D25" s="479">
        <v>152.87430410000002</v>
      </c>
      <c r="E25" s="361" t="s">
        <v>1008</v>
      </c>
      <c r="F25" s="1"/>
    </row>
    <row r="26" spans="1:6" ht="19.5" customHeight="1">
      <c r="A26" s="487" t="s">
        <v>321</v>
      </c>
      <c r="B26" s="102">
        <f>SUM(B27:B35)</f>
        <v>3081.0882568100005</v>
      </c>
      <c r="C26" s="102">
        <f>SUM(C27:C35)</f>
        <v>3008.5977373700002</v>
      </c>
      <c r="D26" s="102">
        <f>SUM(D27:D35)</f>
        <v>2931.5837233900002</v>
      </c>
      <c r="E26" s="61" t="s">
        <v>322</v>
      </c>
      <c r="F26" s="91"/>
    </row>
    <row r="27" spans="1:6" s="94" customFormat="1" ht="19.5" customHeight="1">
      <c r="A27" s="491" t="s">
        <v>323</v>
      </c>
      <c r="B27" s="479">
        <v>783.27027410000005</v>
      </c>
      <c r="C27" s="479">
        <v>770.93410019999999</v>
      </c>
      <c r="D27" s="479">
        <v>753.08592300999999</v>
      </c>
      <c r="E27" s="92" t="s">
        <v>324</v>
      </c>
      <c r="F27" s="91"/>
    </row>
    <row r="28" spans="1:6" ht="19.5" customHeight="1">
      <c r="A28" s="491" t="s">
        <v>325</v>
      </c>
      <c r="B28" s="479">
        <v>75.63287545</v>
      </c>
      <c r="C28" s="479">
        <v>73.953872730000001</v>
      </c>
      <c r="D28" s="479">
        <v>73.589951589999998</v>
      </c>
      <c r="E28" s="92" t="s">
        <v>326</v>
      </c>
      <c r="F28" s="91"/>
    </row>
    <row r="29" spans="1:6" s="94" customFormat="1" ht="19.5" customHeight="1">
      <c r="A29" s="491" t="s">
        <v>327</v>
      </c>
      <c r="B29" s="479">
        <v>243.96075568000001</v>
      </c>
      <c r="C29" s="479">
        <v>241.05697529</v>
      </c>
      <c r="D29" s="479">
        <v>236.60849536000001</v>
      </c>
      <c r="E29" s="92" t="s">
        <v>328</v>
      </c>
      <c r="F29" s="91"/>
    </row>
    <row r="30" spans="1:6" s="94" customFormat="1" ht="19.5" customHeight="1">
      <c r="A30" s="489" t="s">
        <v>329</v>
      </c>
      <c r="B30" s="479">
        <v>1147.7200075600001</v>
      </c>
      <c r="C30" s="479">
        <v>1116.9915745600001</v>
      </c>
      <c r="D30" s="479">
        <v>1082.6607001799998</v>
      </c>
      <c r="E30" s="92" t="s">
        <v>330</v>
      </c>
      <c r="F30" s="91"/>
    </row>
    <row r="31" spans="1:6" ht="19.5" customHeight="1">
      <c r="A31" s="490" t="s">
        <v>331</v>
      </c>
      <c r="B31" s="479">
        <v>131.01239801</v>
      </c>
      <c r="C31" s="479">
        <v>129.93025184000001</v>
      </c>
      <c r="D31" s="479">
        <v>127.18064492000001</v>
      </c>
      <c r="E31" s="92" t="s">
        <v>1047</v>
      </c>
      <c r="F31" s="91"/>
    </row>
    <row r="32" spans="1:6" ht="19.5" customHeight="1">
      <c r="A32" s="491" t="s">
        <v>332</v>
      </c>
      <c r="B32" s="479">
        <v>192.70959028000001</v>
      </c>
      <c r="C32" s="479">
        <v>191.81601759</v>
      </c>
      <c r="D32" s="479">
        <v>188.33964757000001</v>
      </c>
      <c r="E32" s="92" t="s">
        <v>333</v>
      </c>
      <c r="F32" s="91"/>
    </row>
    <row r="33" spans="1:6" ht="19.5" customHeight="1">
      <c r="A33" s="491" t="s">
        <v>334</v>
      </c>
      <c r="B33" s="479">
        <v>184.87702762999999</v>
      </c>
      <c r="C33" s="479">
        <v>168.52772313</v>
      </c>
      <c r="D33" s="479">
        <v>163.42455791</v>
      </c>
      <c r="E33" s="92" t="s">
        <v>335</v>
      </c>
      <c r="F33" s="91"/>
    </row>
    <row r="34" spans="1:6" s="94" customFormat="1" ht="19.5" customHeight="1">
      <c r="A34" s="491" t="s">
        <v>336</v>
      </c>
      <c r="B34" s="479">
        <v>230.34664449000002</v>
      </c>
      <c r="C34" s="479">
        <v>231.01924926999999</v>
      </c>
      <c r="D34" s="479">
        <v>222.23881007</v>
      </c>
      <c r="E34" s="92" t="s">
        <v>337</v>
      </c>
      <c r="F34" s="24"/>
    </row>
    <row r="35" spans="1:6" ht="19.5" customHeight="1">
      <c r="A35" s="489" t="s">
        <v>338</v>
      </c>
      <c r="B35" s="479">
        <v>91.558683609999989</v>
      </c>
      <c r="C35" s="479">
        <v>84.367972760000001</v>
      </c>
      <c r="D35" s="479">
        <v>84.454992779999998</v>
      </c>
      <c r="E35" s="92" t="s">
        <v>1132</v>
      </c>
      <c r="F35" s="91"/>
    </row>
    <row r="36" spans="1:6" ht="19.5" customHeight="1">
      <c r="A36" s="487" t="s">
        <v>339</v>
      </c>
      <c r="B36" s="102">
        <f>SUM(B37:B43)</f>
        <v>4813.0416531700002</v>
      </c>
      <c r="C36" s="102">
        <f>SUM(C37:C43)</f>
        <v>4694.4205316200005</v>
      </c>
      <c r="D36" s="102">
        <f>SUM(D37:D43)</f>
        <v>4550.3995031699997</v>
      </c>
      <c r="E36" s="61" t="s">
        <v>340</v>
      </c>
      <c r="F36" s="91"/>
    </row>
    <row r="37" spans="1:6" ht="19.5" customHeight="1">
      <c r="A37" s="546" t="s">
        <v>341</v>
      </c>
      <c r="B37" s="479">
        <v>1223.7619192300001</v>
      </c>
      <c r="C37" s="479">
        <v>1152.45725999</v>
      </c>
      <c r="D37" s="479">
        <v>1177.4408157299999</v>
      </c>
      <c r="E37" s="100" t="s">
        <v>342</v>
      </c>
      <c r="F37" s="91"/>
    </row>
    <row r="38" spans="1:6" ht="19.5" customHeight="1">
      <c r="A38" s="546" t="s">
        <v>343</v>
      </c>
      <c r="B38" s="479">
        <v>336.56983724000003</v>
      </c>
      <c r="C38" s="547">
        <v>326.05219686999999</v>
      </c>
      <c r="D38" s="479">
        <v>319.19850867000002</v>
      </c>
      <c r="E38" s="100" t="s">
        <v>344</v>
      </c>
      <c r="F38" s="91"/>
    </row>
    <row r="39" spans="1:6" ht="19.5" customHeight="1">
      <c r="A39" s="546" t="s">
        <v>345</v>
      </c>
      <c r="B39" s="479">
        <v>1015.405621</v>
      </c>
      <c r="C39" s="479">
        <v>811.8492</v>
      </c>
      <c r="D39" s="479">
        <v>626.77688899999998</v>
      </c>
      <c r="E39" s="100" t="s">
        <v>346</v>
      </c>
      <c r="F39" s="91"/>
    </row>
    <row r="40" spans="1:6" s="94" customFormat="1" ht="19.5" customHeight="1">
      <c r="A40" s="548" t="s">
        <v>347</v>
      </c>
      <c r="B40" s="479">
        <v>645.18806429000006</v>
      </c>
      <c r="C40" s="479">
        <v>752.63090872999999</v>
      </c>
      <c r="D40" s="479">
        <v>863.34669325999994</v>
      </c>
      <c r="E40" s="383" t="s">
        <v>348</v>
      </c>
      <c r="F40" s="24"/>
    </row>
    <row r="41" spans="1:6" ht="19.5" customHeight="1">
      <c r="A41" s="546" t="s">
        <v>349</v>
      </c>
      <c r="B41" s="479">
        <v>232.46101259</v>
      </c>
      <c r="C41" s="479">
        <v>236.51291273000001</v>
      </c>
      <c r="D41" s="479">
        <v>229.49657105999998</v>
      </c>
      <c r="E41" s="100" t="s">
        <v>350</v>
      </c>
      <c r="F41" s="91"/>
    </row>
    <row r="42" spans="1:6" ht="19.5" customHeight="1">
      <c r="A42" s="546" t="s">
        <v>894</v>
      </c>
      <c r="B42" s="479">
        <v>162.24418674999998</v>
      </c>
      <c r="C42" s="479">
        <v>199.48879091000001</v>
      </c>
      <c r="D42" s="479">
        <v>150.62430968000001</v>
      </c>
      <c r="E42" s="549" t="s">
        <v>1010</v>
      </c>
      <c r="F42" s="91"/>
    </row>
    <row r="43" spans="1:6" ht="19.5" customHeight="1">
      <c r="A43" s="546" t="s">
        <v>351</v>
      </c>
      <c r="B43" s="479">
        <v>1197.41101207</v>
      </c>
      <c r="C43" s="479">
        <v>1215.4292623900001</v>
      </c>
      <c r="D43" s="479">
        <v>1183.5157157699998</v>
      </c>
      <c r="E43" s="100" t="s">
        <v>352</v>
      </c>
      <c r="F43" s="91"/>
    </row>
    <row r="44" spans="1:6" ht="19.5" customHeight="1">
      <c r="A44" s="550" t="s">
        <v>353</v>
      </c>
      <c r="B44" s="551">
        <f>SUM(B45:B49)</f>
        <v>1852.2547968899999</v>
      </c>
      <c r="C44" s="551">
        <f>SUM(C45:C49)</f>
        <v>1879.7242890499999</v>
      </c>
      <c r="D44" s="551">
        <f>SUM(D45:D49)</f>
        <v>1876.4529094900001</v>
      </c>
      <c r="E44" s="382" t="s">
        <v>354</v>
      </c>
      <c r="F44" s="91"/>
    </row>
    <row r="45" spans="1:6" ht="19.5" customHeight="1">
      <c r="A45" s="546" t="s">
        <v>355</v>
      </c>
      <c r="B45" s="479">
        <v>165.48688339</v>
      </c>
      <c r="C45" s="479">
        <v>166.25484505999998</v>
      </c>
      <c r="D45" s="479">
        <v>157.55349637999998</v>
      </c>
      <c r="E45" s="100" t="s">
        <v>356</v>
      </c>
      <c r="F45" s="1"/>
    </row>
    <row r="46" spans="1:6" ht="19.5" customHeight="1">
      <c r="A46" s="546" t="s">
        <v>357</v>
      </c>
      <c r="B46" s="479">
        <v>431.67458175999997</v>
      </c>
      <c r="C46" s="479">
        <v>425.45602230000003</v>
      </c>
      <c r="D46" s="479">
        <v>398.63473856000002</v>
      </c>
      <c r="E46" s="100" t="s">
        <v>358</v>
      </c>
      <c r="F46" s="91"/>
    </row>
    <row r="47" spans="1:6" ht="19.5" customHeight="1">
      <c r="A47" s="548" t="s">
        <v>898</v>
      </c>
      <c r="B47" s="479">
        <v>348.14228535999996</v>
      </c>
      <c r="C47" s="479">
        <v>330.91949032999997</v>
      </c>
      <c r="D47" s="479">
        <v>321.15276014000005</v>
      </c>
      <c r="E47" s="552" t="s">
        <v>1011</v>
      </c>
      <c r="F47" s="91"/>
    </row>
    <row r="48" spans="1:6" ht="19.5" customHeight="1">
      <c r="A48" s="546" t="s">
        <v>359</v>
      </c>
      <c r="B48" s="479">
        <v>198.06556373000001</v>
      </c>
      <c r="C48" s="479">
        <v>195.90243986000002</v>
      </c>
      <c r="D48" s="479">
        <v>189.19253716</v>
      </c>
      <c r="E48" s="100" t="s">
        <v>360</v>
      </c>
      <c r="F48" s="1"/>
    </row>
    <row r="49" spans="1:6" ht="19.5" customHeight="1">
      <c r="A49" s="546" t="s">
        <v>361</v>
      </c>
      <c r="B49" s="479">
        <v>708.88548264999997</v>
      </c>
      <c r="C49" s="479">
        <v>761.19149149999998</v>
      </c>
      <c r="D49" s="479">
        <v>809.91937725000003</v>
      </c>
      <c r="E49" s="100" t="s">
        <v>362</v>
      </c>
      <c r="F49" s="91"/>
    </row>
    <row r="50" spans="1:6">
      <c r="B50" s="480"/>
      <c r="C50" s="83"/>
      <c r="D50" s="481"/>
    </row>
    <row r="51" spans="1:6">
      <c r="B51" s="480"/>
      <c r="C51" s="83"/>
      <c r="D51" s="481"/>
    </row>
    <row r="52" spans="1:6">
      <c r="B52" s="480"/>
      <c r="C52" s="83"/>
      <c r="D52" s="481"/>
    </row>
    <row r="53" spans="1:6">
      <c r="B53" s="480"/>
      <c r="C53" s="83"/>
      <c r="D53" s="481"/>
    </row>
    <row r="54" spans="1:6">
      <c r="B54" s="480"/>
      <c r="C54" s="83"/>
      <c r="D54" s="481"/>
    </row>
    <row r="55" spans="1:6">
      <c r="B55" s="480"/>
      <c r="C55" s="83"/>
      <c r="D55" s="481"/>
    </row>
    <row r="56" spans="1:6">
      <c r="B56" s="480"/>
      <c r="C56" s="83"/>
      <c r="D56" s="481"/>
    </row>
    <row r="57" spans="1:6">
      <c r="B57" s="480"/>
      <c r="C57" s="83"/>
      <c r="D57" s="481"/>
    </row>
    <row r="58" spans="1:6">
      <c r="B58" s="480"/>
      <c r="C58" s="83"/>
      <c r="D58" s="481"/>
    </row>
    <row r="59" spans="1:6">
      <c r="B59" s="480"/>
      <c r="C59" s="83"/>
      <c r="D59" s="481"/>
    </row>
    <row r="60" spans="1:6" s="69" customFormat="1" ht="24.75" customHeight="1">
      <c r="A60" s="390" t="s">
        <v>45</v>
      </c>
      <c r="B60" s="482"/>
      <c r="C60" s="122"/>
      <c r="D60" s="122"/>
      <c r="E60" s="58" t="s">
        <v>46</v>
      </c>
    </row>
    <row r="61" spans="1:6" ht="18.95" customHeight="1">
      <c r="A61" s="30"/>
      <c r="B61" s="387"/>
      <c r="C61" s="30"/>
      <c r="D61" s="483"/>
      <c r="E61" s="49"/>
    </row>
    <row r="62" spans="1:6" s="87" customFormat="1" ht="20.25" customHeight="1">
      <c r="A62" s="390" t="s">
        <v>298</v>
      </c>
      <c r="B62" s="387"/>
      <c r="C62" s="30"/>
      <c r="D62" s="30"/>
      <c r="E62" s="21" t="s">
        <v>363</v>
      </c>
    </row>
    <row r="63" spans="1:6" ht="20.25" customHeight="1">
      <c r="A63" s="30" t="s">
        <v>1180</v>
      </c>
      <c r="B63" s="387"/>
      <c r="C63" s="30"/>
      <c r="D63" s="30"/>
      <c r="E63" s="47" t="s">
        <v>364</v>
      </c>
    </row>
    <row r="64" spans="1:6" ht="18.95" customHeight="1">
      <c r="A64" s="30"/>
      <c r="B64" s="387"/>
      <c r="C64" s="30"/>
      <c r="D64" s="484"/>
      <c r="E64" s="49"/>
    </row>
    <row r="65" spans="1:6" ht="26.25" customHeight="1">
      <c r="A65" s="390" t="s">
        <v>213</v>
      </c>
      <c r="B65" s="427">
        <v>2023</v>
      </c>
      <c r="C65" s="427" t="s">
        <v>1170</v>
      </c>
      <c r="D65" s="427" t="s">
        <v>1171</v>
      </c>
      <c r="E65" s="413" t="s">
        <v>214</v>
      </c>
      <c r="F65" s="89"/>
    </row>
    <row r="66" spans="1:6" ht="9.9499999999999993" customHeight="1">
      <c r="B66" s="83"/>
      <c r="C66" s="83"/>
      <c r="D66" s="83"/>
    </row>
    <row r="67" spans="1:6" ht="18.75" customHeight="1">
      <c r="A67" s="492" t="s">
        <v>365</v>
      </c>
      <c r="B67" s="102">
        <f>SUM(B68:B76)</f>
        <v>10076.01495058</v>
      </c>
      <c r="C67" s="102">
        <f>SUM(C68:C76)</f>
        <v>9782.6837646000022</v>
      </c>
      <c r="D67" s="102">
        <f>SUM(D68:D76)</f>
        <v>9390.6177910400002</v>
      </c>
      <c r="E67" s="61" t="s">
        <v>366</v>
      </c>
      <c r="F67" s="1"/>
    </row>
    <row r="68" spans="1:6" ht="18.75" customHeight="1">
      <c r="A68" s="491" t="s">
        <v>367</v>
      </c>
      <c r="B68" s="480">
        <v>207.53194689</v>
      </c>
      <c r="C68" s="485">
        <v>183.05194086</v>
      </c>
      <c r="D68" s="485">
        <v>167.69300203</v>
      </c>
      <c r="E68" s="92" t="s">
        <v>368</v>
      </c>
      <c r="F68" s="91"/>
    </row>
    <row r="69" spans="1:6" ht="18.75" customHeight="1">
      <c r="A69" s="491" t="s">
        <v>908</v>
      </c>
      <c r="B69" s="480">
        <v>838.41906689999996</v>
      </c>
      <c r="C69" s="485">
        <v>793.09501025999998</v>
      </c>
      <c r="D69" s="485">
        <v>759.16430281999999</v>
      </c>
      <c r="E69" s="363" t="s">
        <v>1012</v>
      </c>
      <c r="F69" s="91"/>
    </row>
    <row r="70" spans="1:6" ht="18.75" customHeight="1">
      <c r="A70" s="491" t="s">
        <v>369</v>
      </c>
      <c r="B70" s="480">
        <v>4845.0962520000003</v>
      </c>
      <c r="C70" s="479">
        <v>4897.4117839999999</v>
      </c>
      <c r="D70" s="479">
        <v>4838.5889139999999</v>
      </c>
      <c r="E70" s="92" t="s">
        <v>370</v>
      </c>
      <c r="F70" s="91"/>
    </row>
    <row r="71" spans="1:6" ht="18.75" customHeight="1">
      <c r="A71" s="493" t="s">
        <v>371</v>
      </c>
      <c r="B71" s="480">
        <v>1474.13728911</v>
      </c>
      <c r="C71" s="486">
        <v>1237.2516238400001</v>
      </c>
      <c r="D71" s="486">
        <v>992.21919619000005</v>
      </c>
      <c r="E71" s="92" t="s">
        <v>372</v>
      </c>
      <c r="F71" s="91"/>
    </row>
    <row r="72" spans="1:6" ht="18.75" customHeight="1">
      <c r="A72" s="493" t="s">
        <v>373</v>
      </c>
      <c r="B72" s="480">
        <v>454.47314500000005</v>
      </c>
      <c r="C72" s="486">
        <v>510.13412399999999</v>
      </c>
      <c r="D72" s="486">
        <v>496.08439500000003</v>
      </c>
      <c r="E72" s="92" t="s">
        <v>374</v>
      </c>
      <c r="F72" s="91"/>
    </row>
    <row r="73" spans="1:6" ht="18.75" customHeight="1">
      <c r="A73" s="491" t="s">
        <v>375</v>
      </c>
      <c r="B73" s="480">
        <v>397.81136053</v>
      </c>
      <c r="C73" s="479">
        <v>383.44249488999998</v>
      </c>
      <c r="D73" s="479">
        <v>394.47059568999998</v>
      </c>
      <c r="E73" s="92" t="s">
        <v>376</v>
      </c>
      <c r="F73" s="91"/>
    </row>
    <row r="74" spans="1:6" ht="18.75" customHeight="1">
      <c r="A74" s="491" t="s">
        <v>377</v>
      </c>
      <c r="B74" s="480">
        <v>1055.5026110000001</v>
      </c>
      <c r="C74" s="486">
        <v>977.55348400000003</v>
      </c>
      <c r="D74" s="486">
        <v>918.329339</v>
      </c>
      <c r="E74" s="92" t="s">
        <v>378</v>
      </c>
      <c r="F74" s="1"/>
    </row>
    <row r="75" spans="1:6" ht="18.75" customHeight="1">
      <c r="A75" s="491" t="s">
        <v>379</v>
      </c>
      <c r="B75" s="480">
        <v>643.61507338000001</v>
      </c>
      <c r="C75" s="486">
        <v>641.65165922000006</v>
      </c>
      <c r="D75" s="486">
        <v>669.57473670000002</v>
      </c>
      <c r="E75" s="92" t="s">
        <v>380</v>
      </c>
      <c r="F75" s="1"/>
    </row>
    <row r="76" spans="1:6" ht="18.75" customHeight="1">
      <c r="A76" s="491" t="s">
        <v>911</v>
      </c>
      <c r="B76" s="480">
        <v>159.42820577000001</v>
      </c>
      <c r="C76" s="479">
        <v>159.09164353</v>
      </c>
      <c r="D76" s="479">
        <v>154.49330960999998</v>
      </c>
      <c r="E76" s="364" t="s">
        <v>1013</v>
      </c>
      <c r="F76" s="1"/>
    </row>
    <row r="77" spans="1:6" s="69" customFormat="1" ht="18.75" customHeight="1">
      <c r="A77" s="487" t="s">
        <v>381</v>
      </c>
      <c r="B77" s="102">
        <f>SUM(B78:B85)</f>
        <v>3961.3734226800002</v>
      </c>
      <c r="C77" s="102">
        <f>SUM(C78:C85)</f>
        <v>3739.8498250430002</v>
      </c>
      <c r="D77" s="102">
        <f>SUM(D78:D85)</f>
        <v>3442.6777597409996</v>
      </c>
      <c r="E77" s="94" t="s">
        <v>382</v>
      </c>
      <c r="F77" s="91"/>
    </row>
    <row r="78" spans="1:6" ht="18.75" customHeight="1">
      <c r="A78" s="489" t="s">
        <v>383</v>
      </c>
      <c r="B78" s="486">
        <v>302.15150598000002</v>
      </c>
      <c r="C78" s="486">
        <v>289.22133740000004</v>
      </c>
      <c r="D78" s="486">
        <v>272.42024000999999</v>
      </c>
      <c r="E78" s="92" t="s">
        <v>384</v>
      </c>
      <c r="F78" s="91"/>
    </row>
    <row r="79" spans="1:6" s="87" customFormat="1" ht="18.75" customHeight="1">
      <c r="A79" s="489" t="s">
        <v>385</v>
      </c>
      <c r="B79" s="479">
        <v>193.06255654</v>
      </c>
      <c r="C79" s="479">
        <v>183.50615676999999</v>
      </c>
      <c r="D79" s="479">
        <v>181.69296288999999</v>
      </c>
      <c r="E79" s="100" t="s">
        <v>386</v>
      </c>
      <c r="F79" s="91"/>
    </row>
    <row r="80" spans="1:6" ht="18.75" customHeight="1">
      <c r="A80" s="489" t="s">
        <v>387</v>
      </c>
      <c r="B80" s="486">
        <v>241.10439509</v>
      </c>
      <c r="C80" s="486">
        <v>238.518825343</v>
      </c>
      <c r="D80" s="486">
        <v>231.09003163099999</v>
      </c>
      <c r="E80" s="100" t="s">
        <v>388</v>
      </c>
      <c r="F80" s="91"/>
    </row>
    <row r="81" spans="1:6" ht="18.75" customHeight="1">
      <c r="A81" s="489" t="s">
        <v>389</v>
      </c>
      <c r="B81" s="479">
        <v>174.52736970999999</v>
      </c>
      <c r="C81" s="479">
        <v>167.23240741000001</v>
      </c>
      <c r="D81" s="479">
        <v>159.46535434</v>
      </c>
      <c r="E81" s="92" t="s">
        <v>390</v>
      </c>
      <c r="F81" s="1"/>
    </row>
    <row r="82" spans="1:6" ht="18.75" customHeight="1">
      <c r="A82" s="493" t="s">
        <v>391</v>
      </c>
      <c r="B82" s="486">
        <v>2066.2925792300002</v>
      </c>
      <c r="C82" s="486">
        <v>1929.04256222</v>
      </c>
      <c r="D82" s="486">
        <v>1732.0188278799999</v>
      </c>
      <c r="E82" s="100" t="s">
        <v>392</v>
      </c>
      <c r="F82" s="91"/>
    </row>
    <row r="83" spans="1:6" ht="18.75" customHeight="1">
      <c r="A83" s="489" t="s">
        <v>808</v>
      </c>
      <c r="B83" s="479">
        <v>288.23768569000003</v>
      </c>
      <c r="C83" s="479">
        <v>257.19066483</v>
      </c>
      <c r="D83" s="479">
        <v>228.60849497000001</v>
      </c>
      <c r="E83" s="365" t="s">
        <v>1014</v>
      </c>
      <c r="F83" s="91"/>
    </row>
    <row r="84" spans="1:6" ht="18.75" customHeight="1">
      <c r="A84" s="489" t="s">
        <v>393</v>
      </c>
      <c r="B84" s="486">
        <v>597.45259362000002</v>
      </c>
      <c r="C84" s="486">
        <v>574.84192724000002</v>
      </c>
      <c r="D84" s="486">
        <v>532.00537702999998</v>
      </c>
      <c r="E84" s="92" t="s">
        <v>394</v>
      </c>
      <c r="F84" s="1"/>
    </row>
    <row r="85" spans="1:6" ht="18.75" customHeight="1">
      <c r="A85" s="489" t="s">
        <v>920</v>
      </c>
      <c r="B85" s="479">
        <v>98.544736820000011</v>
      </c>
      <c r="C85" s="479">
        <v>100.29594383</v>
      </c>
      <c r="D85" s="479">
        <v>105.37647099</v>
      </c>
      <c r="E85" s="366" t="s">
        <v>1015</v>
      </c>
      <c r="F85" s="1"/>
    </row>
    <row r="86" spans="1:6" ht="18.75" customHeight="1">
      <c r="A86" s="487" t="s">
        <v>395</v>
      </c>
      <c r="B86" s="102">
        <f>SUM(B87:B91)</f>
        <v>872.46822217999988</v>
      </c>
      <c r="C86" s="102">
        <f>SUM(C87:C91)</f>
        <v>857.55056917999991</v>
      </c>
      <c r="D86" s="102">
        <f>SUM(D87:D91)</f>
        <v>839.66569734999996</v>
      </c>
      <c r="E86" s="94" t="s">
        <v>396</v>
      </c>
      <c r="F86" s="1"/>
    </row>
    <row r="87" spans="1:6" ht="18.75" customHeight="1">
      <c r="A87" s="491" t="s">
        <v>397</v>
      </c>
      <c r="B87" s="479">
        <v>242.27998212999998</v>
      </c>
      <c r="C87" s="479">
        <v>228.57979326999998</v>
      </c>
      <c r="D87" s="479">
        <v>217.76934570999998</v>
      </c>
      <c r="E87" s="92" t="s">
        <v>398</v>
      </c>
      <c r="F87" s="91"/>
    </row>
    <row r="88" spans="1:6" ht="18.75" customHeight="1">
      <c r="A88" s="491" t="s">
        <v>838</v>
      </c>
      <c r="B88" s="486">
        <v>138.70336835999998</v>
      </c>
      <c r="C88" s="486">
        <v>141.47715872999999</v>
      </c>
      <c r="D88" s="486">
        <v>137.41187461000001</v>
      </c>
      <c r="E88" s="367" t="s">
        <v>1016</v>
      </c>
      <c r="F88" s="91"/>
    </row>
    <row r="89" spans="1:6" ht="18.75" customHeight="1">
      <c r="A89" s="491" t="s">
        <v>399</v>
      </c>
      <c r="B89" s="479">
        <v>168.70960622999999</v>
      </c>
      <c r="C89" s="479">
        <v>170.29132866999998</v>
      </c>
      <c r="D89" s="479">
        <v>164.86249048000002</v>
      </c>
      <c r="E89" s="92" t="s">
        <v>400</v>
      </c>
      <c r="F89" s="91"/>
    </row>
    <row r="90" spans="1:6" ht="18.75" customHeight="1">
      <c r="A90" s="491" t="s">
        <v>926</v>
      </c>
      <c r="B90" s="486">
        <v>170.00429772999999</v>
      </c>
      <c r="C90" s="486">
        <v>170.92088545000001</v>
      </c>
      <c r="D90" s="486">
        <v>166.25254162000002</v>
      </c>
      <c r="E90" s="368" t="s">
        <v>1017</v>
      </c>
      <c r="F90" s="91"/>
    </row>
    <row r="91" spans="1:6" ht="18.75" customHeight="1">
      <c r="A91" s="489" t="s">
        <v>401</v>
      </c>
      <c r="B91" s="479">
        <v>152.77096773</v>
      </c>
      <c r="C91" s="479">
        <v>146.28140306</v>
      </c>
      <c r="D91" s="479">
        <v>153.36944492999999</v>
      </c>
      <c r="E91" s="92" t="s">
        <v>402</v>
      </c>
      <c r="F91" s="91"/>
    </row>
    <row r="92" spans="1:6" ht="18.75" customHeight="1">
      <c r="A92" s="492" t="s">
        <v>403</v>
      </c>
      <c r="B92" s="102">
        <f>SUM(B93:B98)</f>
        <v>3046.3385843380001</v>
      </c>
      <c r="C92" s="102">
        <f>SUM(C93:C98)</f>
        <v>2878.84053326</v>
      </c>
      <c r="D92" s="102">
        <f>SUM(D93:D98)</f>
        <v>2606.1205703870005</v>
      </c>
      <c r="E92" s="61" t="s">
        <v>404</v>
      </c>
      <c r="F92" s="91"/>
    </row>
    <row r="93" spans="1:6" s="94" customFormat="1" ht="18.75" customHeight="1">
      <c r="A93" s="493" t="s">
        <v>405</v>
      </c>
      <c r="B93" s="479">
        <v>726.91087614800006</v>
      </c>
      <c r="C93" s="479">
        <v>691.41065378999997</v>
      </c>
      <c r="D93" s="479">
        <v>627.75118463000001</v>
      </c>
      <c r="E93" s="92" t="s">
        <v>406</v>
      </c>
      <c r="F93" s="91"/>
    </row>
    <row r="94" spans="1:6" ht="18.75" customHeight="1">
      <c r="A94" s="491" t="s">
        <v>407</v>
      </c>
      <c r="B94" s="486">
        <v>476.96924566999996</v>
      </c>
      <c r="C94" s="486">
        <v>483.98122123999997</v>
      </c>
      <c r="D94" s="486">
        <v>439.49116257699995</v>
      </c>
      <c r="E94" s="92" t="s">
        <v>408</v>
      </c>
      <c r="F94" s="91"/>
    </row>
    <row r="95" spans="1:6" s="94" customFormat="1" ht="18.75" customHeight="1">
      <c r="A95" s="491" t="s">
        <v>409</v>
      </c>
      <c r="B95" s="479">
        <v>504.98472600000002</v>
      </c>
      <c r="C95" s="479">
        <v>503.21575999999999</v>
      </c>
      <c r="D95" s="479">
        <v>475.56224599999996</v>
      </c>
      <c r="E95" s="92" t="s">
        <v>410</v>
      </c>
      <c r="F95" s="91"/>
    </row>
    <row r="96" spans="1:6" ht="18.75" customHeight="1">
      <c r="A96" s="491" t="s">
        <v>1048</v>
      </c>
      <c r="B96" s="479">
        <v>922.08403113999998</v>
      </c>
      <c r="C96" s="479">
        <v>892.61993041999995</v>
      </c>
      <c r="D96" s="479">
        <v>869.32331373000011</v>
      </c>
      <c r="E96" s="92" t="s">
        <v>412</v>
      </c>
      <c r="F96" s="91"/>
    </row>
    <row r="97" spans="1:6" ht="18.75" customHeight="1">
      <c r="A97" s="491" t="s">
        <v>413</v>
      </c>
      <c r="B97" s="486">
        <v>50.307510700000002</v>
      </c>
      <c r="C97" s="486">
        <v>50.872244449999997</v>
      </c>
      <c r="D97" s="486">
        <v>48.052949070000004</v>
      </c>
      <c r="E97" s="92" t="s">
        <v>414</v>
      </c>
      <c r="F97" s="84"/>
    </row>
    <row r="98" spans="1:6" s="94" customFormat="1" ht="18.75" customHeight="1">
      <c r="A98" s="493" t="s">
        <v>415</v>
      </c>
      <c r="B98" s="479">
        <v>365.08219468000004</v>
      </c>
      <c r="C98" s="479">
        <v>256.74072336</v>
      </c>
      <c r="D98" s="479">
        <v>145.93971438</v>
      </c>
      <c r="E98" s="92" t="s">
        <v>416</v>
      </c>
      <c r="F98" s="91"/>
    </row>
    <row r="99" spans="1:6" ht="18.75" customHeight="1">
      <c r="A99" s="492" t="s">
        <v>417</v>
      </c>
      <c r="B99" s="102">
        <f>SUM(B100:B103)</f>
        <v>255.05636966</v>
      </c>
      <c r="C99" s="102">
        <f>SUM(C100:C103)</f>
        <v>258.39630351</v>
      </c>
      <c r="D99" s="102">
        <f>SUM(D100:D103)</f>
        <v>245.88158819</v>
      </c>
      <c r="E99" s="94" t="s">
        <v>418</v>
      </c>
      <c r="F99" s="91"/>
    </row>
    <row r="100" spans="1:6" ht="18.75" customHeight="1">
      <c r="A100" s="489" t="s">
        <v>419</v>
      </c>
      <c r="B100" s="486">
        <v>13.111787080000001</v>
      </c>
      <c r="C100" s="486">
        <v>13.6153452</v>
      </c>
      <c r="D100" s="486">
        <v>12.805615470000001</v>
      </c>
      <c r="E100" s="92" t="s">
        <v>420</v>
      </c>
      <c r="F100" s="84"/>
    </row>
    <row r="101" spans="1:6" s="94" customFormat="1" ht="18.75" customHeight="1">
      <c r="A101" s="489" t="s">
        <v>421</v>
      </c>
      <c r="B101" s="479">
        <v>114.01073181</v>
      </c>
      <c r="C101" s="479">
        <v>115.49983906</v>
      </c>
      <c r="D101" s="479">
        <v>108.81610859</v>
      </c>
      <c r="E101" s="92" t="s">
        <v>422</v>
      </c>
      <c r="F101" s="91"/>
    </row>
    <row r="102" spans="1:6" s="94" customFormat="1" ht="18.75" customHeight="1">
      <c r="A102" s="489" t="s">
        <v>937</v>
      </c>
      <c r="B102" s="479">
        <v>45.727004350000001</v>
      </c>
      <c r="C102" s="479">
        <v>44.716534019999997</v>
      </c>
      <c r="D102" s="479">
        <v>43.540400240000004</v>
      </c>
      <c r="E102" s="370" t="s">
        <v>1018</v>
      </c>
      <c r="F102" s="91"/>
    </row>
    <row r="103" spans="1:6" ht="18.75" customHeight="1">
      <c r="A103" s="493" t="s">
        <v>423</v>
      </c>
      <c r="B103" s="486">
        <v>82.206846420000005</v>
      </c>
      <c r="C103" s="486">
        <v>84.564585229999992</v>
      </c>
      <c r="D103" s="486">
        <v>80.71946389</v>
      </c>
      <c r="E103" s="92" t="s">
        <v>424</v>
      </c>
      <c r="F103" s="91"/>
    </row>
    <row r="104" spans="1:6" ht="18.75" customHeight="1">
      <c r="A104" s="492" t="s">
        <v>425</v>
      </c>
      <c r="B104" s="102">
        <f>SUM(B105:B108)</f>
        <v>427.85905440999994</v>
      </c>
      <c r="C104" s="102">
        <f>SUM(C105:C108)</f>
        <v>415.18322504000002</v>
      </c>
      <c r="D104" s="102">
        <f>SUM(D105:D108)</f>
        <v>386.72109768000001</v>
      </c>
      <c r="E104" s="61" t="s">
        <v>426</v>
      </c>
      <c r="F104" s="91"/>
    </row>
    <row r="105" spans="1:6" ht="18.75" customHeight="1">
      <c r="A105" s="489" t="s">
        <v>427</v>
      </c>
      <c r="B105" s="486">
        <v>49.262884</v>
      </c>
      <c r="C105" s="486">
        <v>45.777782000000002</v>
      </c>
      <c r="D105" s="486">
        <v>40.105314</v>
      </c>
      <c r="E105" s="92" t="s">
        <v>428</v>
      </c>
      <c r="F105" s="91"/>
    </row>
    <row r="106" spans="1:6" ht="18.75" customHeight="1">
      <c r="A106" s="489" t="s">
        <v>429</v>
      </c>
      <c r="B106" s="479">
        <v>35.992271000000002</v>
      </c>
      <c r="C106" s="479">
        <v>36.689353000000004</v>
      </c>
      <c r="D106" s="479">
        <v>35.821902999999999</v>
      </c>
      <c r="E106" s="92" t="s">
        <v>430</v>
      </c>
      <c r="F106" s="84"/>
    </row>
    <row r="107" spans="1:6" s="94" customFormat="1" ht="18.75" customHeight="1">
      <c r="A107" s="489" t="s">
        <v>431</v>
      </c>
      <c r="B107" s="486">
        <v>320.71242099999995</v>
      </c>
      <c r="C107" s="486">
        <v>312.77258599999999</v>
      </c>
      <c r="D107" s="486">
        <v>291.86277200000001</v>
      </c>
      <c r="E107" s="92" t="s">
        <v>432</v>
      </c>
      <c r="F107" s="101"/>
    </row>
    <row r="108" spans="1:6" s="94" customFormat="1" ht="18.75" customHeight="1">
      <c r="A108" s="489" t="s">
        <v>943</v>
      </c>
      <c r="B108" s="479">
        <v>21.891478410000001</v>
      </c>
      <c r="C108" s="479">
        <v>19.943504040000001</v>
      </c>
      <c r="D108" s="479">
        <v>18.931108680000001</v>
      </c>
      <c r="E108" s="371" t="s">
        <v>1019</v>
      </c>
      <c r="F108" s="101"/>
    </row>
    <row r="109" spans="1:6" ht="18.75" customHeight="1">
      <c r="A109" s="492" t="s">
        <v>433</v>
      </c>
      <c r="B109" s="102">
        <f>SUM(B110:B111)</f>
        <v>216.46022396000001</v>
      </c>
      <c r="C109" s="102">
        <f>SUM(C110:C111)</f>
        <v>208.23234442</v>
      </c>
      <c r="D109" s="102">
        <f>SUM(D110:D111)</f>
        <v>186.266378</v>
      </c>
      <c r="E109" s="61" t="s">
        <v>434</v>
      </c>
      <c r="F109" s="91"/>
    </row>
    <row r="110" spans="1:6" ht="18.75" customHeight="1">
      <c r="A110" s="493" t="s">
        <v>435</v>
      </c>
      <c r="B110" s="486">
        <v>213.99235300000001</v>
      </c>
      <c r="C110" s="486">
        <v>206.40171599999999</v>
      </c>
      <c r="D110" s="486">
        <v>184.703934</v>
      </c>
      <c r="E110" s="92" t="s">
        <v>436</v>
      </c>
      <c r="F110" s="102"/>
    </row>
    <row r="111" spans="1:6" ht="18.75" customHeight="1">
      <c r="A111" s="489" t="s">
        <v>946</v>
      </c>
      <c r="B111" s="486">
        <v>2.4678709600000004</v>
      </c>
      <c r="C111" s="486">
        <v>1.83062842</v>
      </c>
      <c r="D111" s="486">
        <v>1.5624439999999999</v>
      </c>
      <c r="E111" s="372" t="s">
        <v>1020</v>
      </c>
      <c r="F111" s="102"/>
    </row>
    <row r="112" spans="1:6" s="94" customFormat="1" ht="17.100000000000001" customHeight="1">
      <c r="A112" s="83"/>
      <c r="E112" s="83"/>
    </row>
    <row r="113" spans="1:5" ht="17.100000000000001" customHeight="1">
      <c r="A113" s="494" t="s">
        <v>437</v>
      </c>
      <c r="B113" s="102">
        <f>B8+B17+B26+B36+B44+B67+B77+B86+B92+B99+B104+B109</f>
        <v>34429.388593787997</v>
      </c>
      <c r="C113" s="102">
        <f>C8+C17+C26+C36+C44+C67+C77+C86+C92+C99+C104+C109</f>
        <v>33487.290235303</v>
      </c>
      <c r="D113" s="102">
        <f>D8+D17+D26+D36+D44+D67+D77+D86+D92+D99+D104+D109</f>
        <v>31948.675777698001</v>
      </c>
      <c r="E113" s="103" t="s">
        <v>438</v>
      </c>
    </row>
    <row r="114" spans="1:5" ht="16.5" customHeight="1">
      <c r="A114" s="94"/>
      <c r="B114" s="94"/>
      <c r="C114" s="94"/>
      <c r="D114" s="94"/>
      <c r="E114" s="94"/>
    </row>
    <row r="115" spans="1:5" ht="16.5" customHeight="1">
      <c r="A115" s="104"/>
      <c r="B115" s="105"/>
      <c r="C115" s="105"/>
      <c r="D115" s="105"/>
      <c r="E115" s="92"/>
    </row>
    <row r="116" spans="1:5" s="84" customFormat="1" ht="12.75" customHeight="1">
      <c r="B116" s="90"/>
      <c r="E116" s="49"/>
    </row>
    <row r="117" spans="1:5" s="84" customFormat="1" ht="12.75">
      <c r="B117" s="90"/>
      <c r="E117" s="49"/>
    </row>
    <row r="118" spans="1:5" s="84" customFormat="1" ht="12.75"/>
    <row r="120" spans="1:5" s="84" customFormat="1" ht="12.75" customHeight="1">
      <c r="A120" s="106"/>
      <c r="B120" s="106"/>
      <c r="C120" s="106"/>
      <c r="D120" s="106"/>
      <c r="E120" s="106"/>
    </row>
    <row r="121" spans="1:5" s="84" customFormat="1" ht="12.75" customHeight="1">
      <c r="A121" s="56" t="s">
        <v>103</v>
      </c>
      <c r="E121" s="25" t="s">
        <v>104</v>
      </c>
    </row>
    <row r="122" spans="1:5" s="84" customFormat="1" ht="12.75"/>
    <row r="123" spans="1:5" s="84" customFormat="1" ht="12.75"/>
  </sheetData>
  <sheetProtection selectLockedCells="1" selectUnlockedCells="1"/>
  <phoneticPr fontId="65" type="noConversion"/>
  <pageMargins left="0.82395833333333335" right="0.63437500000000002" top="0.78749999999999998" bottom="0.59027777777777779" header="0.51180555555555551" footer="0.51180555555555551"/>
  <pageSetup paperSize="9" scale="70" firstPageNumber="0" pageOrder="overThenDown" orientation="portrait" r:id="rId1"/>
  <headerFooter alignWithMargins="0"/>
  <rowBreaks count="1" manualBreakCount="1">
    <brk id="59" max="4" man="1"/>
  </rowBreaks>
  <extLst>
    <ext xmlns:mx="http://schemas.microsoft.com/office/mac/excel/2008/main" uri="{64002731-A6B0-56B0-2670-7721B7C09600}">
      <mx:PLV Mode="1" OnePage="0" WScale="100"/>
    </ext>
  </extLst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rgb="FF7030A0"/>
  </sheetPr>
  <dimension ref="A1:E54"/>
  <sheetViews>
    <sheetView showGridLines="0" view="pageLayout" topLeftCell="A10" zoomScale="80" zoomScalePageLayoutView="80" workbookViewId="0">
      <selection activeCell="A50" sqref="A50:XFD50"/>
    </sheetView>
  </sheetViews>
  <sheetFormatPr baseColWidth="10" defaultColWidth="11" defaultRowHeight="13.5"/>
  <cols>
    <col min="1" max="1" width="31.125" customWidth="1"/>
    <col min="2" max="2" width="12.625" customWidth="1"/>
    <col min="3" max="4" width="15" customWidth="1"/>
    <col min="5" max="5" width="33.125" customWidth="1"/>
  </cols>
  <sheetData>
    <row r="1" spans="1:5" s="5" customFormat="1" ht="24.75" customHeight="1">
      <c r="A1" s="6" t="s">
        <v>4</v>
      </c>
      <c r="E1" s="107" t="s">
        <v>46</v>
      </c>
    </row>
    <row r="2" spans="1:5" s="83" customFormat="1" ht="18.95" customHeight="1">
      <c r="A2" s="30"/>
      <c r="B2" s="1"/>
      <c r="C2" s="1"/>
      <c r="D2" s="86"/>
      <c r="E2" s="49"/>
    </row>
    <row r="3" spans="1:5" ht="18.75">
      <c r="A3" s="544" t="s">
        <v>1133</v>
      </c>
      <c r="B3" s="108"/>
      <c r="C3" s="108"/>
      <c r="D3" s="108"/>
      <c r="E3" s="543" t="s">
        <v>1134</v>
      </c>
    </row>
    <row r="4" spans="1:5">
      <c r="A4" s="1"/>
      <c r="B4" s="108"/>
      <c r="C4" s="108"/>
      <c r="D4" s="108"/>
      <c r="E4" s="49"/>
    </row>
    <row r="5" spans="1:5" ht="16.5">
      <c r="A5" s="14" t="s">
        <v>439</v>
      </c>
      <c r="B5" s="430" t="s">
        <v>1090</v>
      </c>
      <c r="C5" s="427" t="s">
        <v>1170</v>
      </c>
      <c r="D5" s="427">
        <v>2021</v>
      </c>
      <c r="E5" s="274" t="s">
        <v>440</v>
      </c>
    </row>
    <row r="6" spans="1:5">
      <c r="A6" s="110"/>
      <c r="E6" s="111"/>
    </row>
    <row r="7" spans="1:5" ht="23.45" customHeight="1">
      <c r="A7" s="122" t="s">
        <v>441</v>
      </c>
      <c r="B7" s="453">
        <v>14333</v>
      </c>
      <c r="C7" s="453">
        <v>13901</v>
      </c>
      <c r="D7" s="453">
        <v>13372.964820000001</v>
      </c>
      <c r="E7" s="453" t="s">
        <v>442</v>
      </c>
    </row>
    <row r="8" spans="1:5" ht="23.45" customHeight="1">
      <c r="A8" s="454" t="s">
        <v>443</v>
      </c>
      <c r="B8" s="457">
        <v>2651</v>
      </c>
      <c r="C8" s="457">
        <v>2796</v>
      </c>
      <c r="D8" s="457">
        <v>2514.4750639999997</v>
      </c>
      <c r="E8" s="453" t="s">
        <v>444</v>
      </c>
    </row>
    <row r="9" spans="1:5" ht="23.45" customHeight="1">
      <c r="A9" s="456" t="s">
        <v>445</v>
      </c>
      <c r="B9" s="441">
        <f>B10+B11</f>
        <v>17446</v>
      </c>
      <c r="C9" s="441">
        <f>C10+C11</f>
        <v>16789</v>
      </c>
      <c r="D9" s="441">
        <f>D10+D11</f>
        <v>16060.639948888002</v>
      </c>
      <c r="E9" s="441" t="s">
        <v>446</v>
      </c>
    </row>
    <row r="10" spans="1:5" ht="23.45" customHeight="1">
      <c r="A10" s="454" t="s">
        <v>447</v>
      </c>
      <c r="B10" s="453">
        <v>8593</v>
      </c>
      <c r="C10" s="453">
        <v>8097</v>
      </c>
      <c r="D10" s="453">
        <v>7666.1190470970005</v>
      </c>
      <c r="E10" s="453" t="s">
        <v>448</v>
      </c>
    </row>
    <row r="11" spans="1:5" ht="23.45" customHeight="1">
      <c r="A11" s="122" t="s">
        <v>449</v>
      </c>
      <c r="B11" s="457">
        <v>8853</v>
      </c>
      <c r="C11" s="457">
        <v>8692</v>
      </c>
      <c r="D11" s="457">
        <v>8394.5209017910001</v>
      </c>
      <c r="E11" s="453" t="s">
        <v>450</v>
      </c>
    </row>
    <row r="12" spans="1:5" ht="15">
      <c r="A12" s="454"/>
      <c r="B12" s="452"/>
      <c r="C12" s="452"/>
      <c r="D12" s="452"/>
      <c r="E12" s="453"/>
    </row>
    <row r="13" spans="1:5" ht="15">
      <c r="A13" s="454"/>
      <c r="B13" s="452"/>
      <c r="C13" s="452"/>
      <c r="D13" s="452"/>
      <c r="E13" s="453"/>
    </row>
    <row r="14" spans="1:5" ht="14.25">
      <c r="A14" s="458" t="s">
        <v>437</v>
      </c>
      <c r="B14" s="441">
        <f>B7+B8+B9</f>
        <v>34430</v>
      </c>
      <c r="C14" s="441">
        <f>C7+C8+C9</f>
        <v>33486</v>
      </c>
      <c r="D14" s="441">
        <f>D7+D8+D9</f>
        <v>31948.079832888005</v>
      </c>
      <c r="E14" s="441" t="s">
        <v>438</v>
      </c>
    </row>
    <row r="15" spans="1:5">
      <c r="A15" s="108"/>
      <c r="B15" s="113"/>
      <c r="C15" s="114"/>
      <c r="D15" s="115"/>
      <c r="E15" s="111"/>
    </row>
    <row r="16" spans="1:5">
      <c r="A16" s="108"/>
      <c r="B16" s="113"/>
      <c r="C16" s="114"/>
      <c r="D16" s="111"/>
      <c r="E16" s="111"/>
    </row>
    <row r="17" spans="1:5">
      <c r="A17" s="108"/>
      <c r="B17" s="116"/>
      <c r="C17" s="114"/>
      <c r="D17" s="115"/>
      <c r="E17" s="111"/>
    </row>
    <row r="18" spans="1:5">
      <c r="A18" s="108"/>
      <c r="B18" s="113"/>
      <c r="C18" s="114"/>
      <c r="D18" s="115"/>
      <c r="E18" s="111"/>
    </row>
    <row r="19" spans="1:5">
      <c r="A19" s="108"/>
      <c r="B19" s="117"/>
      <c r="C19" s="111"/>
      <c r="D19" s="115"/>
      <c r="E19" s="111"/>
    </row>
    <row r="20" spans="1:5">
      <c r="A20" s="108"/>
      <c r="B20" s="117"/>
      <c r="C20" s="111"/>
      <c r="D20" s="111"/>
      <c r="E20" s="111"/>
    </row>
    <row r="21" spans="1:5" ht="18.75">
      <c r="A21" s="545" t="s">
        <v>1148</v>
      </c>
      <c r="B21" s="113"/>
      <c r="C21" s="114"/>
      <c r="D21" s="111"/>
      <c r="E21" s="543" t="s">
        <v>1135</v>
      </c>
    </row>
    <row r="22" spans="1:5">
      <c r="A22" s="108"/>
      <c r="B22" s="113"/>
      <c r="C22" s="114"/>
      <c r="D22" s="115"/>
      <c r="E22" s="111"/>
    </row>
    <row r="23" spans="1:5" ht="15">
      <c r="B23" s="431"/>
      <c r="C23" s="432"/>
      <c r="D23" s="433"/>
    </row>
    <row r="24" spans="1:5" ht="14.25">
      <c r="A24" s="14" t="s">
        <v>439</v>
      </c>
      <c r="B24" s="434" t="s">
        <v>1090</v>
      </c>
      <c r="C24" s="434">
        <v>2022</v>
      </c>
      <c r="D24" s="434">
        <v>2021</v>
      </c>
      <c r="E24" s="274" t="s">
        <v>440</v>
      </c>
    </row>
    <row r="25" spans="1:5">
      <c r="A25" s="108"/>
      <c r="E25" s="111"/>
    </row>
    <row r="26" spans="1:5">
      <c r="A26" s="69"/>
      <c r="E26" s="111"/>
    </row>
    <row r="27" spans="1:5" ht="21.6" customHeight="1">
      <c r="A27" s="454" t="s">
        <v>1136</v>
      </c>
      <c r="B27" s="450">
        <v>4225</v>
      </c>
      <c r="C27" s="450">
        <v>4156.6741160000001</v>
      </c>
      <c r="D27" s="450">
        <v>4101</v>
      </c>
      <c r="E27" s="453" t="s">
        <v>451</v>
      </c>
    </row>
    <row r="28" spans="1:5" ht="21.6" customHeight="1">
      <c r="A28" s="454" t="s">
        <v>1137</v>
      </c>
      <c r="B28" s="518">
        <v>2517</v>
      </c>
      <c r="C28" s="450">
        <v>2451.2103939999997</v>
      </c>
      <c r="D28" s="450">
        <v>2369</v>
      </c>
      <c r="E28" s="453" t="s">
        <v>452</v>
      </c>
    </row>
    <row r="29" spans="1:5" ht="21.6" customHeight="1">
      <c r="A29" s="122" t="s">
        <v>1138</v>
      </c>
      <c r="B29" s="450">
        <v>1855</v>
      </c>
      <c r="C29" s="450">
        <v>1801</v>
      </c>
      <c r="D29" s="450">
        <v>1699</v>
      </c>
      <c r="E29" s="453" t="s">
        <v>453</v>
      </c>
    </row>
    <row r="30" spans="1:5" ht="21.6" customHeight="1">
      <c r="A30" s="454" t="s">
        <v>1139</v>
      </c>
      <c r="B30" s="450">
        <v>1470</v>
      </c>
      <c r="C30" s="450">
        <v>1362.0881299999999</v>
      </c>
      <c r="D30" s="450">
        <v>1205</v>
      </c>
      <c r="E30" s="453" t="s">
        <v>454</v>
      </c>
    </row>
    <row r="31" spans="1:5" ht="21.6" customHeight="1">
      <c r="A31" s="454" t="s">
        <v>1140</v>
      </c>
      <c r="B31" s="450">
        <v>980</v>
      </c>
      <c r="C31" s="450">
        <v>952.15645799999993</v>
      </c>
      <c r="D31" s="450">
        <v>924</v>
      </c>
      <c r="E31" s="453" t="s">
        <v>455</v>
      </c>
    </row>
    <row r="32" spans="1:5" ht="21.6" customHeight="1">
      <c r="A32" s="122" t="s">
        <v>1141</v>
      </c>
      <c r="B32" s="450">
        <v>661</v>
      </c>
      <c r="C32" s="450">
        <v>646.54068099999995</v>
      </c>
      <c r="D32" s="450">
        <v>628</v>
      </c>
      <c r="E32" s="453" t="s">
        <v>456</v>
      </c>
    </row>
    <row r="33" spans="1:5" ht="21.6" customHeight="1">
      <c r="A33" s="454" t="s">
        <v>1142</v>
      </c>
      <c r="B33" s="450">
        <v>735</v>
      </c>
      <c r="C33" s="450">
        <v>670.83694200000002</v>
      </c>
      <c r="D33" s="450">
        <v>640</v>
      </c>
      <c r="E33" s="453" t="s">
        <v>457</v>
      </c>
    </row>
    <row r="34" spans="1:5" ht="21.6" customHeight="1">
      <c r="A34" s="454" t="s">
        <v>1143</v>
      </c>
      <c r="B34" s="450">
        <v>599</v>
      </c>
      <c r="C34" s="450">
        <v>587.12470499999995</v>
      </c>
      <c r="D34" s="450">
        <v>572</v>
      </c>
      <c r="E34" s="453" t="s">
        <v>458</v>
      </c>
    </row>
    <row r="35" spans="1:5" ht="21.6" customHeight="1">
      <c r="A35" s="122" t="s">
        <v>1144</v>
      </c>
      <c r="B35" s="450">
        <v>549</v>
      </c>
      <c r="C35" s="450">
        <v>554.77301</v>
      </c>
      <c r="D35" s="450">
        <v>542</v>
      </c>
      <c r="E35" s="453" t="s">
        <v>459</v>
      </c>
    </row>
    <row r="36" spans="1:5" ht="21.6" customHeight="1">
      <c r="A36" s="454" t="s">
        <v>1145</v>
      </c>
      <c r="B36" s="450">
        <v>354</v>
      </c>
      <c r="C36" s="450">
        <v>350.92049599999996</v>
      </c>
      <c r="D36" s="450">
        <v>337</v>
      </c>
      <c r="E36" s="453" t="s">
        <v>460</v>
      </c>
    </row>
    <row r="37" spans="1:5" ht="21.6" customHeight="1">
      <c r="A37" s="454" t="s">
        <v>1146</v>
      </c>
      <c r="B37" s="450">
        <v>251</v>
      </c>
      <c r="C37" s="450">
        <v>235.39669000000001</v>
      </c>
      <c r="D37" s="450">
        <v>229</v>
      </c>
      <c r="E37" s="453" t="s">
        <v>461</v>
      </c>
    </row>
    <row r="38" spans="1:5" ht="21.6" customHeight="1">
      <c r="A38" s="454" t="s">
        <v>1036</v>
      </c>
      <c r="B38" s="450">
        <v>136</v>
      </c>
      <c r="C38" s="450">
        <v>132.438997</v>
      </c>
      <c r="D38" s="450">
        <v>126</v>
      </c>
      <c r="E38" s="453" t="s">
        <v>1147</v>
      </c>
    </row>
    <row r="39" spans="1:5" ht="15">
      <c r="A39" s="455"/>
      <c r="B39" s="451"/>
      <c r="C39" s="452"/>
      <c r="D39" s="452"/>
      <c r="E39" s="111"/>
    </row>
    <row r="40" spans="1:5" ht="14.25">
      <c r="A40" s="456" t="s">
        <v>437</v>
      </c>
      <c r="B40" s="441">
        <v>14333</v>
      </c>
      <c r="C40" s="441">
        <f>SUM(C27:C38)</f>
        <v>13901.160619</v>
      </c>
      <c r="D40" s="441">
        <f>SUM(D27:D38)</f>
        <v>13372</v>
      </c>
      <c r="E40" s="441" t="s">
        <v>438</v>
      </c>
    </row>
    <row r="41" spans="1:5">
      <c r="B41" s="117"/>
      <c r="C41" s="111"/>
      <c r="D41" s="111"/>
      <c r="E41" s="111"/>
    </row>
    <row r="42" spans="1:5">
      <c r="B42" s="113"/>
      <c r="C42" s="114"/>
      <c r="D42" s="111"/>
      <c r="E42" s="111"/>
    </row>
    <row r="43" spans="1:5">
      <c r="B43" s="113"/>
      <c r="C43" s="114"/>
      <c r="D43" s="115"/>
      <c r="E43" s="111"/>
    </row>
    <row r="44" spans="1:5">
      <c r="B44" s="113"/>
      <c r="C44" s="114"/>
      <c r="D44" s="111"/>
      <c r="E44" s="111"/>
    </row>
    <row r="45" spans="1:5">
      <c r="B45" s="116"/>
      <c r="C45" s="114"/>
      <c r="D45" s="115"/>
      <c r="E45" s="111"/>
    </row>
    <row r="47" spans="1:5" ht="17.100000000000001" customHeight="1"/>
    <row r="49" spans="1:5" ht="195.6" customHeight="1"/>
    <row r="50" spans="1:5">
      <c r="A50" s="56" t="s">
        <v>103</v>
      </c>
      <c r="B50" s="84"/>
      <c r="C50" s="84"/>
      <c r="D50" s="84"/>
      <c r="E50" s="25" t="s">
        <v>104</v>
      </c>
    </row>
    <row r="54" spans="1:5" s="84" customFormat="1" ht="12.75" customHeight="1"/>
  </sheetData>
  <sheetProtection selectLockedCells="1" selectUnlockedCells="1"/>
  <phoneticPr fontId="65" type="noConversion"/>
  <pageMargins left="0.7" right="0.7" top="0.75" bottom="0.75" header="0.51180555555555551" footer="0.51180555555555551"/>
  <pageSetup paperSize="9" scale="75" firstPageNumber="0" orientation="portrait" horizontalDpi="300" verticalDpi="300" r:id="rId1"/>
  <headerFooter alignWithMargins="0"/>
  <extLst>
    <ext xmlns:mx="http://schemas.microsoft.com/office/mac/excel/2008/main" uri="{64002731-A6B0-56B0-2670-7721B7C09600}">
      <mx:PLV Mode="1" OnePage="0" WScale="100"/>
    </ext>
  </extLst>
</worksheet>
</file>

<file path=xl/worksheets/sheet9.xml><?xml version="1.0" encoding="utf-8"?>
<worksheet xmlns="http://schemas.openxmlformats.org/spreadsheetml/2006/main" xmlns:r="http://schemas.openxmlformats.org/officeDocument/2006/relationships">
  <sheetPr>
    <tabColor rgb="FF7030A0"/>
  </sheetPr>
  <dimension ref="A1:E57"/>
  <sheetViews>
    <sheetView showGridLines="0" view="pageLayout" topLeftCell="A19" zoomScale="80" zoomScaleSheetLayoutView="100" zoomScalePageLayoutView="80" workbookViewId="0">
      <selection activeCell="D16" sqref="D16"/>
    </sheetView>
  </sheetViews>
  <sheetFormatPr baseColWidth="10" defaultColWidth="8" defaultRowHeight="12.75"/>
  <cols>
    <col min="1" max="1" width="33.625" style="69" customWidth="1"/>
    <col min="2" max="2" width="11.625" style="69" customWidth="1"/>
    <col min="3" max="4" width="14" style="69" customWidth="1"/>
    <col min="5" max="5" width="36.625" style="69" customWidth="1"/>
    <col min="6" max="16384" width="8" style="69"/>
  </cols>
  <sheetData>
    <row r="1" spans="1:5" ht="24.75" customHeight="1">
      <c r="A1" s="45" t="s">
        <v>45</v>
      </c>
      <c r="E1" s="58" t="s">
        <v>46</v>
      </c>
    </row>
    <row r="2" spans="1:5" ht="18.95" customHeight="1">
      <c r="B2" s="118"/>
      <c r="C2" s="118"/>
      <c r="E2" s="49"/>
    </row>
    <row r="3" spans="1:5" ht="18.75">
      <c r="A3" s="119" t="s">
        <v>462</v>
      </c>
      <c r="B3" s="118"/>
      <c r="C3" s="118"/>
      <c r="E3" s="21" t="s">
        <v>463</v>
      </c>
    </row>
    <row r="4" spans="1:5" ht="20.25" customHeight="1">
      <c r="A4" s="120" t="s">
        <v>464</v>
      </c>
      <c r="E4" s="381" t="s">
        <v>465</v>
      </c>
    </row>
    <row r="5" spans="1:5" ht="18.95" customHeight="1">
      <c r="A5" s="119" t="s">
        <v>466</v>
      </c>
      <c r="B5" s="118"/>
      <c r="C5" s="118"/>
      <c r="E5" s="21" t="s">
        <v>467</v>
      </c>
    </row>
    <row r="6" spans="1:5" ht="16.5" customHeight="1">
      <c r="A6" s="121"/>
    </row>
    <row r="7" spans="1:5" ht="16.5" customHeight="1">
      <c r="A7" s="26" t="s">
        <v>111</v>
      </c>
      <c r="B7" s="435" t="s">
        <v>1090</v>
      </c>
      <c r="C7" s="435">
        <v>2022</v>
      </c>
      <c r="D7" s="435">
        <v>2021</v>
      </c>
      <c r="E7" s="59" t="s">
        <v>112</v>
      </c>
    </row>
    <row r="8" spans="1:5" ht="15">
      <c r="A8" s="122"/>
    </row>
    <row r="9" spans="1:5" ht="24" customHeight="1">
      <c r="A9" s="456" t="s">
        <v>468</v>
      </c>
      <c r="B9" s="440">
        <f>SUM(B10:B14)</f>
        <v>28293.337</v>
      </c>
      <c r="C9" s="440">
        <f>SUM(C10:C14)</f>
        <v>31125.144</v>
      </c>
      <c r="D9" s="440">
        <f>SUM(D10:D14)</f>
        <v>28708.882000000001</v>
      </c>
      <c r="E9" s="61" t="s">
        <v>469</v>
      </c>
    </row>
    <row r="10" spans="1:5" ht="24" customHeight="1">
      <c r="A10" s="454" t="s">
        <v>166</v>
      </c>
      <c r="B10" s="442">
        <v>1967.883</v>
      </c>
      <c r="C10" s="442">
        <v>2484.8690000000001</v>
      </c>
      <c r="D10" s="442">
        <v>2461.3319999999999</v>
      </c>
      <c r="E10" s="31" t="s">
        <v>317</v>
      </c>
    </row>
    <row r="11" spans="1:5" ht="24" customHeight="1">
      <c r="A11" s="454" t="s">
        <v>172</v>
      </c>
      <c r="B11" s="442">
        <v>2862.5549999999998</v>
      </c>
      <c r="C11" s="442">
        <v>3046.3040000000001</v>
      </c>
      <c r="D11" s="442">
        <v>1976.8820000000001</v>
      </c>
      <c r="E11" s="31" t="s">
        <v>376</v>
      </c>
    </row>
    <row r="12" spans="1:5" ht="24" customHeight="1">
      <c r="A12" s="122" t="s">
        <v>470</v>
      </c>
      <c r="B12" s="442">
        <v>14827.831</v>
      </c>
      <c r="C12" s="442">
        <v>15181.325999999999</v>
      </c>
      <c r="D12" s="442">
        <v>14990.099</v>
      </c>
      <c r="E12" s="31" t="s">
        <v>1149</v>
      </c>
    </row>
    <row r="13" spans="1:5" ht="24" customHeight="1">
      <c r="A13" s="454" t="s">
        <v>168</v>
      </c>
      <c r="B13" s="442">
        <v>77.257999999999996</v>
      </c>
      <c r="C13" s="442">
        <v>715.84</v>
      </c>
      <c r="D13" s="442">
        <v>151.46</v>
      </c>
      <c r="E13" s="31" t="s">
        <v>342</v>
      </c>
    </row>
    <row r="14" spans="1:5" ht="24" customHeight="1">
      <c r="A14" s="122" t="s">
        <v>1021</v>
      </c>
      <c r="B14" s="442">
        <v>8557.81</v>
      </c>
      <c r="C14" s="442">
        <v>9696.8050000000003</v>
      </c>
      <c r="D14" s="442">
        <v>9129.1090000000004</v>
      </c>
      <c r="E14" s="374" t="s">
        <v>394</v>
      </c>
    </row>
    <row r="15" spans="1:5" ht="24" customHeight="1">
      <c r="A15" s="495" t="s">
        <v>471</v>
      </c>
      <c r="B15" s="443">
        <f>SUM(B16:B23)</f>
        <v>331.32799999999997</v>
      </c>
      <c r="C15" s="443">
        <f>SUM(C16:C23)</f>
        <v>1098.94</v>
      </c>
      <c r="D15" s="443">
        <f>SUM(D16:D23)</f>
        <v>308.74799999999999</v>
      </c>
      <c r="E15" s="382" t="s">
        <v>472</v>
      </c>
    </row>
    <row r="16" spans="1:5" ht="24" customHeight="1">
      <c r="A16" s="496" t="s">
        <v>172</v>
      </c>
      <c r="B16" s="444">
        <v>210.643</v>
      </c>
      <c r="C16" s="445">
        <v>624.63099999999997</v>
      </c>
      <c r="D16" s="445">
        <v>219.78399999999999</v>
      </c>
      <c r="E16" s="383" t="s">
        <v>376</v>
      </c>
    </row>
    <row r="17" spans="1:5" ht="24" customHeight="1">
      <c r="A17" s="496" t="s">
        <v>180</v>
      </c>
      <c r="B17" s="444">
        <v>20.102</v>
      </c>
      <c r="C17" s="445">
        <v>28.065000000000001</v>
      </c>
      <c r="D17" s="445">
        <v>7.4349999999999996</v>
      </c>
      <c r="E17" s="383" t="s">
        <v>181</v>
      </c>
    </row>
    <row r="18" spans="1:5" ht="24" customHeight="1">
      <c r="A18" s="496" t="s">
        <v>473</v>
      </c>
      <c r="B18" s="444">
        <v>5.7489999999999997</v>
      </c>
      <c r="C18" s="445">
        <v>13.702999999999999</v>
      </c>
      <c r="D18" s="445">
        <v>3.5430000000000001</v>
      </c>
      <c r="E18" s="383" t="s">
        <v>474</v>
      </c>
    </row>
    <row r="19" spans="1:5" ht="24" customHeight="1">
      <c r="A19" s="496" t="s">
        <v>168</v>
      </c>
      <c r="B19" s="444">
        <v>91.295000000000002</v>
      </c>
      <c r="C19" s="445">
        <v>427.887</v>
      </c>
      <c r="D19" s="445">
        <v>76.86</v>
      </c>
      <c r="E19" s="383" t="s">
        <v>342</v>
      </c>
    </row>
    <row r="20" spans="1:5" ht="24" customHeight="1">
      <c r="A20" s="496" t="s">
        <v>163</v>
      </c>
      <c r="B20" s="446">
        <v>0</v>
      </c>
      <c r="C20" s="446">
        <v>0</v>
      </c>
      <c r="D20" s="446">
        <v>0</v>
      </c>
      <c r="E20" s="383" t="s">
        <v>165</v>
      </c>
    </row>
    <row r="21" spans="1:5" ht="24" customHeight="1">
      <c r="A21" s="496" t="s">
        <v>176</v>
      </c>
      <c r="B21" s="446">
        <v>0</v>
      </c>
      <c r="C21" s="446">
        <v>0</v>
      </c>
      <c r="D21" s="446">
        <v>0</v>
      </c>
      <c r="E21" s="383" t="s">
        <v>177</v>
      </c>
    </row>
    <row r="22" spans="1:5" ht="24" customHeight="1">
      <c r="A22" s="496" t="s">
        <v>475</v>
      </c>
      <c r="B22" s="446">
        <v>0</v>
      </c>
      <c r="C22" s="446">
        <v>0</v>
      </c>
      <c r="D22" s="446">
        <v>0</v>
      </c>
      <c r="E22" s="383" t="s">
        <v>476</v>
      </c>
    </row>
    <row r="23" spans="1:5" ht="24" customHeight="1">
      <c r="A23" s="497" t="s">
        <v>170</v>
      </c>
      <c r="B23" s="444">
        <v>3.5390000000000001</v>
      </c>
      <c r="C23" s="445">
        <v>4.6539999999999999</v>
      </c>
      <c r="D23" s="445">
        <v>1.1259999999999999</v>
      </c>
      <c r="E23" s="383" t="s">
        <v>171</v>
      </c>
    </row>
    <row r="24" spans="1:5" ht="24" customHeight="1">
      <c r="A24" s="495" t="s">
        <v>477</v>
      </c>
      <c r="B24" s="443">
        <v>1675.837</v>
      </c>
      <c r="C24" s="447">
        <v>109.069</v>
      </c>
      <c r="D24" s="443">
        <v>1907</v>
      </c>
      <c r="E24" s="382" t="s">
        <v>478</v>
      </c>
    </row>
    <row r="25" spans="1:5" ht="24" customHeight="1">
      <c r="A25" s="495" t="s">
        <v>1022</v>
      </c>
      <c r="B25" s="443">
        <v>2583.681</v>
      </c>
      <c r="C25" s="447">
        <v>577.19000000000005</v>
      </c>
      <c r="D25" s="443">
        <v>1555</v>
      </c>
      <c r="E25" s="382" t="s">
        <v>1024</v>
      </c>
    </row>
    <row r="26" spans="1:5" ht="24" customHeight="1">
      <c r="A26" s="495" t="s">
        <v>1023</v>
      </c>
      <c r="B26" s="443">
        <f>SUM(B27:B30)</f>
        <v>149.68899999999999</v>
      </c>
      <c r="C26" s="443">
        <f>SUM(C27:C30)</f>
        <v>762.59499999999991</v>
      </c>
      <c r="D26" s="443">
        <f>SUM(D27:D30)</f>
        <v>404.971</v>
      </c>
      <c r="E26" s="382" t="s">
        <v>1025</v>
      </c>
    </row>
    <row r="27" spans="1:5" ht="24" customHeight="1">
      <c r="A27" s="498" t="s">
        <v>480</v>
      </c>
      <c r="B27" s="445">
        <v>36.883000000000003</v>
      </c>
      <c r="C27" s="445">
        <v>87.031000000000006</v>
      </c>
      <c r="D27" s="445">
        <v>63.488</v>
      </c>
      <c r="E27" s="100" t="s">
        <v>481</v>
      </c>
    </row>
    <row r="28" spans="1:5" ht="24" customHeight="1">
      <c r="A28" s="498" t="s">
        <v>482</v>
      </c>
      <c r="B28" s="445">
        <v>36.061999999999998</v>
      </c>
      <c r="C28" s="445">
        <v>243.18600000000001</v>
      </c>
      <c r="D28" s="445">
        <v>118.333</v>
      </c>
      <c r="E28" s="100" t="s">
        <v>483</v>
      </c>
    </row>
    <row r="29" spans="1:5" ht="24" customHeight="1">
      <c r="A29" s="498" t="s">
        <v>484</v>
      </c>
      <c r="B29" s="445">
        <v>73.391999999999996</v>
      </c>
      <c r="C29" s="445">
        <v>429.66199999999998</v>
      </c>
      <c r="D29" s="445">
        <v>220.298</v>
      </c>
      <c r="E29" s="100" t="s">
        <v>485</v>
      </c>
    </row>
    <row r="30" spans="1:5" ht="24" customHeight="1">
      <c r="A30" s="498" t="s">
        <v>486</v>
      </c>
      <c r="B30" s="445">
        <v>3.3519999999999999</v>
      </c>
      <c r="C30" s="445">
        <v>2.7160000000000002</v>
      </c>
      <c r="D30" s="445">
        <v>2.8519999999999999</v>
      </c>
      <c r="E30" s="100" t="s">
        <v>487</v>
      </c>
    </row>
    <row r="31" spans="1:5" ht="15" customHeight="1">
      <c r="A31" s="122"/>
      <c r="B31" s="122"/>
      <c r="C31" s="122"/>
      <c r="D31" s="448"/>
      <c r="E31" s="122"/>
    </row>
    <row r="32" spans="1:5" ht="24" customHeight="1">
      <c r="A32" s="456" t="s">
        <v>488</v>
      </c>
      <c r="B32" s="449">
        <f>B9+B15+B24+B25+B26</f>
        <v>33033.871999999996</v>
      </c>
      <c r="C32" s="449">
        <f>C9+C15+C24+C25+C26</f>
        <v>33672.938000000002</v>
      </c>
      <c r="D32" s="449">
        <f>D9+D15+D24+D25+D26</f>
        <v>32884.601000000002</v>
      </c>
      <c r="E32" s="61" t="s">
        <v>489</v>
      </c>
    </row>
    <row r="33" spans="2:4">
      <c r="C33" s="97"/>
    </row>
    <row r="34" spans="2:4">
      <c r="C34" s="48"/>
      <c r="D34" s="124"/>
    </row>
    <row r="37" spans="2:4">
      <c r="C37" s="97"/>
      <c r="D37" s="97"/>
    </row>
    <row r="40" spans="2:4">
      <c r="C40" s="97"/>
    </row>
    <row r="43" spans="2:4">
      <c r="B43" s="125"/>
      <c r="C43" s="125"/>
    </row>
    <row r="46" spans="2:4" ht="129.75" customHeight="1"/>
    <row r="51" spans="1:5">
      <c r="A51" s="126"/>
      <c r="E51" s="127"/>
    </row>
    <row r="52" spans="1:5" s="57" customFormat="1" ht="12.75" customHeight="1">
      <c r="A52" s="56" t="s">
        <v>103</v>
      </c>
      <c r="B52" s="128"/>
      <c r="C52" s="49"/>
      <c r="D52" s="49"/>
      <c r="E52" s="25" t="s">
        <v>104</v>
      </c>
    </row>
    <row r="55" spans="1:5" ht="12.75" customHeight="1"/>
    <row r="56" spans="1:5" ht="12.75" customHeight="1"/>
    <row r="57" spans="1:5" ht="12.75" customHeight="1"/>
  </sheetData>
  <sheetProtection selectLockedCells="1" selectUnlockedCells="1"/>
  <phoneticPr fontId="65" type="noConversion"/>
  <pageMargins left="0.78322916666666664" right="0.6919791666666667" top="0.59027777777777779" bottom="0.59027777777777779" header="0.51180555555555551" footer="0.51180555555555551"/>
  <pageSetup paperSize="9" scale="73" firstPageNumber="0" pageOrder="overThenDown" orientation="portrait" horizontalDpi="300" verticalDpi="300" r:id="rId1"/>
  <headerFooter alignWithMargins="0"/>
  <extLst>
    <ext xmlns:mx="http://schemas.microsoft.com/office/mac/excel/2008/main" uri="{64002731-A6B0-56B0-2670-7721B7C09600}">
      <mx:PLV Mode="1" OnePage="0" WScale="10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16</vt:i4>
      </vt:variant>
      <vt:variant>
        <vt:lpstr>Plages nommées</vt:lpstr>
      </vt:variant>
      <vt:variant>
        <vt:i4>10</vt:i4>
      </vt:variant>
    </vt:vector>
  </HeadingPairs>
  <TitlesOfParts>
    <vt:vector size="26" baseType="lpstr">
      <vt:lpstr>pg</vt:lpstr>
      <vt:lpstr>SOMMAIRE ENERGIE ET EAU</vt:lpstr>
      <vt:lpstr>1-2-3</vt:lpstr>
      <vt:lpstr>4</vt:lpstr>
      <vt:lpstr>5</vt:lpstr>
      <vt:lpstr>6</vt:lpstr>
      <vt:lpstr>7-7suite</vt:lpstr>
      <vt:lpstr>8-9</vt:lpstr>
      <vt:lpstr>10</vt:lpstr>
      <vt:lpstr>11-12</vt:lpstr>
      <vt:lpstr>13-14</vt:lpstr>
      <vt:lpstr>15-16</vt:lpstr>
      <vt:lpstr>17</vt:lpstr>
      <vt:lpstr>18</vt:lpstr>
      <vt:lpstr>19</vt:lpstr>
      <vt:lpstr>20-20suite</vt:lpstr>
      <vt:lpstr>'18'!Excel_BuiltIn_Print_Area</vt:lpstr>
      <vt:lpstr>'19'!Excel_BuiltIn_Print_Area</vt:lpstr>
      <vt:lpstr>'20-20suite'!Excel_BuiltIn_Print_Area</vt:lpstr>
      <vt:lpstr>'7-7suite'!Excel_BuiltIn_Print_Area</vt:lpstr>
      <vt:lpstr>'18'!Zone_d_impression</vt:lpstr>
      <vt:lpstr>'19'!Zone_d_impression</vt:lpstr>
      <vt:lpstr>'20-20suite'!Zone_d_impression</vt:lpstr>
      <vt:lpstr>'5'!Zone_d_impression</vt:lpstr>
      <vt:lpstr>'6'!Zone_d_impression</vt:lpstr>
      <vt:lpstr>'7-7suite'!Zone_d_impression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user</cp:lastModifiedBy>
  <cp:lastPrinted>2024-11-26T15:58:49Z</cp:lastPrinted>
  <dcterms:created xsi:type="dcterms:W3CDTF">2020-12-21T14:45:57Z</dcterms:created>
  <dcterms:modified xsi:type="dcterms:W3CDTF">2025-03-07T12:37:43Z</dcterms:modified>
</cp:coreProperties>
</file>